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3節_中級基本問題\"/>
    </mc:Choice>
  </mc:AlternateContent>
  <xr:revisionPtr revIDLastSave="0" documentId="13_ncr:1_{D705DC55-8CE4-4070-98B2-C0349A563105}" xr6:coauthVersionLast="47" xr6:coauthVersionMax="47" xr10:uidLastSave="{00000000-0000-0000-0000-000000000000}"/>
  <bookViews>
    <workbookView xWindow="-110" yWindow="-110" windowWidth="19420" windowHeight="10420" xr2:uid="{655235D5-AEA7-4FA9-97C4-10FE271013A1}"/>
  </bookViews>
  <sheets>
    <sheet name="解答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F5" i="1"/>
  <c r="H5" i="1" s="1"/>
  <c r="E16" i="1"/>
  <c r="E15" i="1"/>
  <c r="E14" i="1"/>
  <c r="E13" i="1"/>
  <c r="E12" i="1"/>
  <c r="E11" i="1"/>
  <c r="E10" i="1"/>
  <c r="E9" i="1"/>
  <c r="E8" i="1"/>
  <c r="E7" i="1"/>
  <c r="E6" i="1"/>
  <c r="E5" i="1"/>
  <c r="D16" i="1"/>
  <c r="D15" i="1"/>
  <c r="D14" i="1"/>
  <c r="D13" i="1"/>
  <c r="D12" i="1"/>
  <c r="D11" i="1"/>
  <c r="D10" i="1"/>
  <c r="D9" i="1"/>
  <c r="D8" i="1"/>
  <c r="D7" i="1"/>
  <c r="D6" i="1"/>
  <c r="D5" i="1"/>
  <c r="H6" i="1"/>
</calcChain>
</file>

<file path=xl/sharedStrings.xml><?xml version="1.0" encoding="utf-8"?>
<sst xmlns="http://schemas.openxmlformats.org/spreadsheetml/2006/main" count="48" uniqueCount="31">
  <si>
    <t>総計</t>
  </si>
  <si>
    <t>本店</t>
  </si>
  <si>
    <t>北支店</t>
  </si>
  <si>
    <t>駅前店</t>
  </si>
  <si>
    <t>焼きそば</t>
  </si>
  <si>
    <t>たこ焼き</t>
  </si>
  <si>
    <t>おでん</t>
  </si>
  <si>
    <t>行ラベル</t>
  </si>
  <si>
    <t>列ラベル</t>
  </si>
  <si>
    <t>合計 / 売上金額</t>
  </si>
  <si>
    <t>本店</t>
    <rPh sb="0" eb="2">
      <t>ホンテン</t>
    </rPh>
    <phoneticPr fontId="2"/>
  </si>
  <si>
    <t>H</t>
    <phoneticPr fontId="2"/>
  </si>
  <si>
    <t>おでん</t>
    <phoneticPr fontId="2"/>
  </si>
  <si>
    <t>駅前店</t>
    <rPh sb="0" eb="3">
      <t>エキマエテン</t>
    </rPh>
    <phoneticPr fontId="2"/>
  </si>
  <si>
    <t>E</t>
    <phoneticPr fontId="2"/>
  </si>
  <si>
    <t>焼きそば</t>
    <rPh sb="0" eb="1">
      <t>ヤ</t>
    </rPh>
    <phoneticPr fontId="2"/>
  </si>
  <si>
    <t>北支店</t>
    <rPh sb="0" eb="3">
      <t>キタシテン</t>
    </rPh>
    <phoneticPr fontId="2"/>
  </si>
  <si>
    <t>K</t>
    <phoneticPr fontId="2"/>
  </si>
  <si>
    <t>たこ焼き</t>
    <rPh sb="2" eb="3">
      <t>ヤ</t>
    </rPh>
    <phoneticPr fontId="2"/>
  </si>
  <si>
    <t>店舗名</t>
    <rPh sb="0" eb="3">
      <t>テンポメイ</t>
    </rPh>
    <phoneticPr fontId="2"/>
  </si>
  <si>
    <t>店舗コード</t>
    <rPh sb="0" eb="2">
      <t>テンポ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</si>
  <si>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</si>
  <si>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</si>
  <si>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</si>
  <si>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店舗コード表</t>
    <rPh sb="0" eb="2">
      <t>テンポ</t>
    </rPh>
    <rPh sb="5" eb="6">
      <t>ヒョウ</t>
    </rPh>
    <phoneticPr fontId="2"/>
  </si>
  <si>
    <t>商品コード表</t>
    <rPh sb="0" eb="2">
      <t>ショウヒン</t>
    </rPh>
    <rPh sb="5" eb="6">
      <t>ヒョウ</t>
    </rPh>
    <phoneticPr fontId="2"/>
  </si>
  <si>
    <t>売上金額</t>
    <rPh sb="0" eb="2">
      <t>ウリアゲ</t>
    </rPh>
    <rPh sb="2" eb="4">
      <t>キンガク</t>
    </rPh>
    <phoneticPr fontId="2"/>
  </si>
  <si>
    <t>数量</t>
    <rPh sb="0" eb="2">
      <t>スウリョウ</t>
    </rPh>
    <phoneticPr fontId="2"/>
  </si>
  <si>
    <t>店舗名</t>
    <rPh sb="0" eb="2">
      <t>テンポ</t>
    </rPh>
    <rPh sb="2" eb="3">
      <t>メイ</t>
    </rPh>
    <phoneticPr fontId="2"/>
  </si>
  <si>
    <t>日付</t>
    <rPh sb="0" eb="2">
      <t>ヒヅケ</t>
    </rPh>
    <phoneticPr fontId="2"/>
  </si>
  <si>
    <t>店舗別売上集計一覧表</t>
    <rPh sb="0" eb="3">
      <t>テンポベツ</t>
    </rPh>
    <rPh sb="3" eb="5">
      <t>ウリアゲ</t>
    </rPh>
    <rPh sb="5" eb="7">
      <t>シュウケイ</t>
    </rPh>
    <rPh sb="7" eb="9">
      <t>イチラン</t>
    </rPh>
    <rPh sb="9" eb="1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</si>
</sst>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0" xfId="0" quotePrefix="1" applyFont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horizontal="center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大阪市立東高等学校" refreshedDate="45259.51290011574" createdVersion="6" refreshedVersion="6" minRefreshableVersion="3" recordCount="12" xr:uid="{70527D6B-495D-484B-BC97-43EBA2155BC3}">
  <cacheSource type="worksheet">
    <worksheetSource ref="A4:H16" sheet="問５"/>
  </cacheSource>
  <cacheFields count="8">
    <cacheField name="日付" numFmtId="56">
      <sharedItems containsSemiMixedTypes="0" containsNonDate="0" containsDate="1" containsString="0" minDate="2023-10-01T00:00:00" maxDate="2023-10-04T00:00:00" count="3">
        <d v="2023-10-01T00:00:00"/>
        <d v="2023-10-02T00:00:00"/>
        <d v="2023-10-03T00:00:00"/>
      </sharedItems>
    </cacheField>
    <cacheField name="商品コード" numFmtId="0">
      <sharedItems containsSemiMixedTypes="0" containsString="0" containsNumber="1" containsInteger="1" minValue="101" maxValue="103"/>
    </cacheField>
    <cacheField name="店舗コード" numFmtId="0">
      <sharedItems/>
    </cacheField>
    <cacheField name="商品名" numFmtId="0">
      <sharedItems count="3">
        <s v="たこ焼き"/>
        <s v="焼きそば"/>
        <s v="おでん"/>
      </sharedItems>
    </cacheField>
    <cacheField name="店舗名" numFmtId="0">
      <sharedItems count="3">
        <s v="北支店"/>
        <s v="本店"/>
        <s v="駅前店"/>
      </sharedItems>
    </cacheField>
    <cacheField name="単価" numFmtId="0">
      <sharedItems containsSemiMixedTypes="0" containsString="0" containsNumber="1" containsInteger="1" minValue="250" maxValue="450"/>
    </cacheField>
    <cacheField name="数量" numFmtId="0">
      <sharedItems containsSemiMixedTypes="0" containsString="0" containsNumber="1" containsInteger="1" minValue="0" maxValue="251"/>
    </cacheField>
    <cacheField name="売上金額" numFmtId="38">
      <sharedItems containsSemiMixedTypes="0" containsString="0" containsNumber="1" containsInteger="1" minValue="0" maxValue="627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n v="101"/>
    <s v="K"/>
    <x v="0"/>
    <x v="0"/>
    <n v="350"/>
    <n v="126"/>
    <n v="44100"/>
  </r>
  <r>
    <x v="0"/>
    <n v="102"/>
    <s v="K"/>
    <x v="1"/>
    <x v="0"/>
    <n v="450"/>
    <n v="0"/>
    <n v="0"/>
  </r>
  <r>
    <x v="0"/>
    <n v="103"/>
    <s v="H"/>
    <x v="2"/>
    <x v="1"/>
    <n v="250"/>
    <n v="251"/>
    <n v="62750"/>
  </r>
  <r>
    <x v="1"/>
    <n v="101"/>
    <s v="K"/>
    <x v="0"/>
    <x v="0"/>
    <n v="350"/>
    <n v="45"/>
    <n v="15750"/>
  </r>
  <r>
    <x v="1"/>
    <n v="101"/>
    <s v="E"/>
    <x v="0"/>
    <x v="2"/>
    <n v="350"/>
    <n v="52"/>
    <n v="18200"/>
  </r>
  <r>
    <x v="1"/>
    <n v="101"/>
    <s v="H"/>
    <x v="0"/>
    <x v="1"/>
    <n v="350"/>
    <n v="96"/>
    <n v="33600"/>
  </r>
  <r>
    <x v="1"/>
    <n v="102"/>
    <s v="K"/>
    <x v="1"/>
    <x v="0"/>
    <n v="450"/>
    <n v="0"/>
    <n v="0"/>
  </r>
  <r>
    <x v="2"/>
    <n v="101"/>
    <s v="E"/>
    <x v="0"/>
    <x v="2"/>
    <n v="350"/>
    <n v="35"/>
    <n v="12250"/>
  </r>
  <r>
    <x v="2"/>
    <n v="102"/>
    <s v="H"/>
    <x v="1"/>
    <x v="1"/>
    <n v="450"/>
    <n v="46"/>
    <n v="20700"/>
  </r>
  <r>
    <x v="2"/>
    <n v="102"/>
    <s v="K"/>
    <x v="1"/>
    <x v="0"/>
    <n v="450"/>
    <n v="75"/>
    <n v="33750"/>
  </r>
  <r>
    <x v="2"/>
    <n v="103"/>
    <s v="E"/>
    <x v="2"/>
    <x v="2"/>
    <n v="250"/>
    <n v="12"/>
    <n v="3000"/>
  </r>
  <r>
    <x v="2"/>
    <n v="103"/>
    <s v="H"/>
    <x v="2"/>
    <x v="1"/>
    <n v="250"/>
    <n v="150"/>
    <n v="37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35DDEA-01FA-47C5-B1B3-1EC1700F5939}" name="ピボットテーブル2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24:E29" firstHeaderRow="1" firstDataRow="2" firstDataCol="1"/>
  <pivotFields count="8">
    <pivotField numFmtId="56" showAll="0">
      <items count="4">
        <item x="0"/>
        <item x="1"/>
        <item x="2"/>
        <item t="default"/>
      </items>
    </pivotField>
    <pivotField showAll="0"/>
    <pivotField showAll="0"/>
    <pivotField axis="axisCol" showAll="0">
      <items count="4">
        <item x="2"/>
        <item x="0"/>
        <item x="1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/>
    <pivotField showAll="0"/>
    <pivotField dataField="1" numFmtId="38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売上金額" fld="7" baseField="0" baseItem="0" numFmtId="38"/>
  </dataFields>
  <formats count="22">
    <format dxfId="21">
      <pivotArea outline="0" collapsedLevelsAreSubtotals="1" fieldPosition="0"/>
    </format>
    <format dxfId="20">
      <pivotArea dataOnly="0" labelOnly="1" grandCol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3" type="button" dataOnly="0" labelOnly="1" outline="0" axis="axisCol" fieldPosition="0"/>
    </format>
    <format dxfId="16">
      <pivotArea type="topRight" dataOnly="0" labelOnly="1" outline="0" fieldPosition="0"/>
    </format>
    <format dxfId="15">
      <pivotArea field="4" type="button" dataOnly="0" labelOnly="1" outline="0" axis="axisRow" fieldPosition="0"/>
    </format>
    <format dxfId="14">
      <pivotArea dataOnly="0" labelOnly="1" fieldPosition="0">
        <references count="1">
          <reference field="4" count="0"/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1">
          <reference field="3" count="0"/>
        </references>
      </pivotArea>
    </format>
    <format dxfId="11">
      <pivotArea dataOnly="0" labelOnly="1" grandCol="1" outline="0" fieldPosition="0"/>
    </format>
    <format dxfId="10">
      <pivotArea type="origin" dataOnly="0" labelOnly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4" type="button" dataOnly="0" labelOnly="1" outline="0" axis="axisRow" fieldPosition="0"/>
    </format>
    <format dxfId="3">
      <pivotArea dataOnly="0" labelOnly="1" fieldPosition="0">
        <references count="1">
          <reference field="4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A6E6F-0D8E-4B2A-A664-78A27F1F13FC}">
  <sheetPr>
    <pageSetUpPr fitToPage="1"/>
  </sheetPr>
  <dimension ref="A2:K29"/>
  <sheetViews>
    <sheetView tabSelected="1" zoomScaleNormal="100" workbookViewId="0"/>
  </sheetViews>
  <sheetFormatPr defaultRowHeight="18" customHeight="1" x14ac:dyDescent="0.55000000000000004"/>
  <cols>
    <col min="1" max="1" width="14.58203125" style="2" bestFit="1" customWidth="1"/>
    <col min="2" max="3" width="11.58203125" style="2" customWidth="1"/>
    <col min="4" max="4" width="9.58203125" style="2" customWidth="1"/>
    <col min="5" max="5" width="12.58203125" style="2" customWidth="1"/>
    <col min="6" max="6" width="7.58203125" style="2" customWidth="1"/>
    <col min="7" max="7" width="6.58203125" style="2" customWidth="1"/>
    <col min="8" max="8" width="9.58203125" style="2" customWidth="1"/>
    <col min="9" max="9" width="8.25" style="2" bestFit="1" customWidth="1"/>
    <col min="10" max="10" width="8.58203125" style="2" bestFit="1" customWidth="1"/>
    <col min="11" max="11" width="7.75" style="2" bestFit="1" customWidth="1"/>
    <col min="12" max="13" width="8.25" style="2" customWidth="1"/>
    <col min="14" max="16384" width="8.6640625" style="2"/>
  </cols>
  <sheetData>
    <row r="2" spans="1:11" ht="18" customHeight="1" x14ac:dyDescent="0.55000000000000004">
      <c r="B2" s="2" t="s">
        <v>30</v>
      </c>
    </row>
    <row r="3" spans="1:11" ht="18" customHeight="1" x14ac:dyDescent="0.55000000000000004">
      <c r="A3" s="3"/>
      <c r="B3" s="3"/>
      <c r="C3" s="3"/>
      <c r="D3" s="3"/>
      <c r="E3" s="3"/>
      <c r="F3" s="3"/>
      <c r="G3" s="3"/>
    </row>
    <row r="4" spans="1:11" ht="18" customHeight="1" x14ac:dyDescent="0.55000000000000004">
      <c r="A4" s="4" t="s">
        <v>29</v>
      </c>
      <c r="B4" s="4" t="s">
        <v>23</v>
      </c>
      <c r="C4" s="4" t="s">
        <v>20</v>
      </c>
      <c r="D4" s="4" t="s">
        <v>22</v>
      </c>
      <c r="E4" s="4" t="s">
        <v>28</v>
      </c>
      <c r="F4" s="4" t="s">
        <v>21</v>
      </c>
      <c r="G4" s="4" t="s">
        <v>27</v>
      </c>
      <c r="H4" s="4" t="s">
        <v>26</v>
      </c>
    </row>
    <row r="5" spans="1:11" ht="18" customHeight="1" x14ac:dyDescent="0.55000000000000004">
      <c r="A5" s="5">
        <v>45200</v>
      </c>
      <c r="B5" s="6">
        <v>101</v>
      </c>
      <c r="C5" s="6" t="s">
        <v>17</v>
      </c>
      <c r="D5" s="6" t="str">
        <f>VLOOKUP(B5,$A$20:$C$22,2,FALSE)</f>
        <v>たこ焼き</v>
      </c>
      <c r="E5" s="6" t="str">
        <f>VLOOKUP(C5,$E$20:$F$22,2,FALSE)</f>
        <v>北支店</v>
      </c>
      <c r="F5" s="6">
        <f>VLOOKUP(B5,$A$20:$C$22,3,FALSE)</f>
        <v>350</v>
      </c>
      <c r="G5" s="6">
        <v>126</v>
      </c>
      <c r="H5" s="7">
        <f t="shared" ref="H5:H16" si="0">F5*G5</f>
        <v>44100</v>
      </c>
    </row>
    <row r="6" spans="1:11" ht="18" customHeight="1" x14ac:dyDescent="0.55000000000000004">
      <c r="A6" s="5">
        <v>45200</v>
      </c>
      <c r="B6" s="6">
        <v>102</v>
      </c>
      <c r="C6" s="6" t="s">
        <v>17</v>
      </c>
      <c r="D6" s="6" t="str">
        <f>VLOOKUP(B6,$A$20:$C$22,2,FALSE)</f>
        <v>焼きそば</v>
      </c>
      <c r="E6" s="6" t="str">
        <f>VLOOKUP(C6,$E$20:$F$22,2,FALSE)</f>
        <v>北支店</v>
      </c>
      <c r="F6" s="6">
        <f>VLOOKUP(B6,$A$20:$C$22,3,FALSE)</f>
        <v>450</v>
      </c>
      <c r="G6" s="6">
        <v>0</v>
      </c>
      <c r="H6" s="7">
        <f t="shared" si="0"/>
        <v>0</v>
      </c>
    </row>
    <row r="7" spans="1:11" ht="18" customHeight="1" x14ac:dyDescent="0.55000000000000004">
      <c r="A7" s="5">
        <v>45200</v>
      </c>
      <c r="B7" s="6">
        <v>103</v>
      </c>
      <c r="C7" s="6" t="s">
        <v>11</v>
      </c>
      <c r="D7" s="6" t="str">
        <f>VLOOKUP(B7,$A$20:$C$22,2,FALSE)</f>
        <v>おでん</v>
      </c>
      <c r="E7" s="6" t="str">
        <f>VLOOKUP(C7,$E$20:$F$22,2,FALSE)</f>
        <v>本店</v>
      </c>
      <c r="F7" s="6">
        <f>VLOOKUP(B7,$A$20:$C$22,3,FALSE)</f>
        <v>250</v>
      </c>
      <c r="G7" s="6">
        <v>251</v>
      </c>
      <c r="H7" s="7">
        <f t="shared" si="0"/>
        <v>62750</v>
      </c>
    </row>
    <row r="8" spans="1:11" ht="18" customHeight="1" x14ac:dyDescent="0.55000000000000004">
      <c r="A8" s="5">
        <v>45201</v>
      </c>
      <c r="B8" s="6">
        <v>101</v>
      </c>
      <c r="C8" s="6" t="s">
        <v>17</v>
      </c>
      <c r="D8" s="6" t="str">
        <f>VLOOKUP(B8,$A$20:$C$22,2,FALSE)</f>
        <v>たこ焼き</v>
      </c>
      <c r="E8" s="6" t="str">
        <f>VLOOKUP(C8,$E$20:$F$22,2,FALSE)</f>
        <v>北支店</v>
      </c>
      <c r="F8" s="6">
        <f>VLOOKUP(B8,$A$20:$C$22,3,FALSE)</f>
        <v>350</v>
      </c>
      <c r="G8" s="6">
        <v>45</v>
      </c>
      <c r="H8" s="7">
        <f t="shared" si="0"/>
        <v>15750</v>
      </c>
      <c r="J8" s="1"/>
    </row>
    <row r="9" spans="1:11" ht="18" customHeight="1" x14ac:dyDescent="0.55000000000000004">
      <c r="A9" s="5">
        <v>45201</v>
      </c>
      <c r="B9" s="6">
        <v>101</v>
      </c>
      <c r="C9" s="6" t="s">
        <v>14</v>
      </c>
      <c r="D9" s="6" t="str">
        <f>VLOOKUP(B9,$A$20:$C$22,2,FALSE)</f>
        <v>たこ焼き</v>
      </c>
      <c r="E9" s="6" t="str">
        <f>VLOOKUP(C9,$E$20:$F$22,2,FALSE)</f>
        <v>駅前店</v>
      </c>
      <c r="F9" s="6">
        <f>VLOOKUP(B9,$A$20:$C$22,3,FALSE)</f>
        <v>350</v>
      </c>
      <c r="G9" s="6">
        <v>52</v>
      </c>
      <c r="H9" s="7">
        <f t="shared" si="0"/>
        <v>18200</v>
      </c>
      <c r="J9" s="1"/>
      <c r="K9" s="8"/>
    </row>
    <row r="10" spans="1:11" ht="18" customHeight="1" x14ac:dyDescent="0.55000000000000004">
      <c r="A10" s="5">
        <v>45201</v>
      </c>
      <c r="B10" s="6">
        <v>101</v>
      </c>
      <c r="C10" s="6" t="s">
        <v>11</v>
      </c>
      <c r="D10" s="6" t="str">
        <f>VLOOKUP(B10,$A$20:$C$22,2,FALSE)</f>
        <v>たこ焼き</v>
      </c>
      <c r="E10" s="6" t="str">
        <f>VLOOKUP(C10,$E$20:$F$22,2,FALSE)</f>
        <v>本店</v>
      </c>
      <c r="F10" s="6">
        <f>VLOOKUP(B10,$A$20:$C$22,3,FALSE)</f>
        <v>350</v>
      </c>
      <c r="G10" s="6">
        <v>96</v>
      </c>
      <c r="H10" s="7">
        <f t="shared" si="0"/>
        <v>33600</v>
      </c>
      <c r="K10" s="8"/>
    </row>
    <row r="11" spans="1:11" ht="18" customHeight="1" x14ac:dyDescent="0.55000000000000004">
      <c r="A11" s="5">
        <v>45201</v>
      </c>
      <c r="B11" s="6">
        <v>102</v>
      </c>
      <c r="C11" s="6" t="s">
        <v>17</v>
      </c>
      <c r="D11" s="6" t="str">
        <f>VLOOKUP(B11,$A$20:$C$22,2,FALSE)</f>
        <v>焼きそば</v>
      </c>
      <c r="E11" s="6" t="str">
        <f>VLOOKUP(C11,$E$20:$F$22,2,FALSE)</f>
        <v>北支店</v>
      </c>
      <c r="F11" s="6">
        <f>VLOOKUP(B11,$A$20:$C$22,3,FALSE)</f>
        <v>450</v>
      </c>
      <c r="G11" s="6">
        <v>0</v>
      </c>
      <c r="H11" s="7">
        <f t="shared" si="0"/>
        <v>0</v>
      </c>
      <c r="J11" s="1"/>
      <c r="K11" s="8"/>
    </row>
    <row r="12" spans="1:11" ht="18" customHeight="1" x14ac:dyDescent="0.55000000000000004">
      <c r="A12" s="5">
        <v>45202</v>
      </c>
      <c r="B12" s="6">
        <v>101</v>
      </c>
      <c r="C12" s="6" t="s">
        <v>14</v>
      </c>
      <c r="D12" s="6" t="str">
        <f>VLOOKUP(B12,$A$20:$C$22,2,FALSE)</f>
        <v>たこ焼き</v>
      </c>
      <c r="E12" s="6" t="str">
        <f>VLOOKUP(C12,$E$20:$F$22,2,FALSE)</f>
        <v>駅前店</v>
      </c>
      <c r="F12" s="6">
        <f>VLOOKUP(B12,$A$20:$C$22,3,FALSE)</f>
        <v>350</v>
      </c>
      <c r="G12" s="6">
        <v>35</v>
      </c>
      <c r="H12" s="7">
        <f t="shared" si="0"/>
        <v>12250</v>
      </c>
      <c r="J12" s="1"/>
      <c r="K12" s="8"/>
    </row>
    <row r="13" spans="1:11" ht="18" customHeight="1" x14ac:dyDescent="0.55000000000000004">
      <c r="A13" s="5">
        <v>45202</v>
      </c>
      <c r="B13" s="6">
        <v>102</v>
      </c>
      <c r="C13" s="6" t="s">
        <v>11</v>
      </c>
      <c r="D13" s="6" t="str">
        <f>VLOOKUP(B13,$A$20:$C$22,2,FALSE)</f>
        <v>焼きそば</v>
      </c>
      <c r="E13" s="6" t="str">
        <f>VLOOKUP(C13,$E$20:$F$22,2,FALSE)</f>
        <v>本店</v>
      </c>
      <c r="F13" s="6">
        <f>VLOOKUP(B13,$A$20:$C$22,3,FALSE)</f>
        <v>450</v>
      </c>
      <c r="G13" s="6">
        <v>46</v>
      </c>
      <c r="H13" s="7">
        <f t="shared" si="0"/>
        <v>20700</v>
      </c>
      <c r="J13" s="1"/>
      <c r="K13" s="8"/>
    </row>
    <row r="14" spans="1:11" ht="18" customHeight="1" x14ac:dyDescent="0.55000000000000004">
      <c r="A14" s="5">
        <v>45202</v>
      </c>
      <c r="B14" s="6">
        <v>102</v>
      </c>
      <c r="C14" s="6" t="s">
        <v>17</v>
      </c>
      <c r="D14" s="6" t="str">
        <f>VLOOKUP(B14,$A$20:$C$22,2,FALSE)</f>
        <v>焼きそば</v>
      </c>
      <c r="E14" s="6" t="str">
        <f>VLOOKUP(C14,$E$20:$F$22,2,FALSE)</f>
        <v>北支店</v>
      </c>
      <c r="F14" s="6">
        <f>VLOOKUP(B14,$A$20:$C$22,3,FALSE)</f>
        <v>450</v>
      </c>
      <c r="G14" s="6">
        <v>75</v>
      </c>
      <c r="H14" s="7">
        <f t="shared" si="0"/>
        <v>33750</v>
      </c>
    </row>
    <row r="15" spans="1:11" ht="18" customHeight="1" x14ac:dyDescent="0.55000000000000004">
      <c r="A15" s="5">
        <v>45202</v>
      </c>
      <c r="B15" s="6">
        <v>103</v>
      </c>
      <c r="C15" s="6" t="s">
        <v>14</v>
      </c>
      <c r="D15" s="6" t="str">
        <f>VLOOKUP(B15,$A$20:$C$22,2,FALSE)</f>
        <v>おでん</v>
      </c>
      <c r="E15" s="6" t="str">
        <f>VLOOKUP(C15,$E$20:$F$22,2,FALSE)</f>
        <v>駅前店</v>
      </c>
      <c r="F15" s="6">
        <f>VLOOKUP(B15,$A$20:$C$22,3,FALSE)</f>
        <v>250</v>
      </c>
      <c r="G15" s="6">
        <v>12</v>
      </c>
      <c r="H15" s="7">
        <f t="shared" si="0"/>
        <v>3000</v>
      </c>
    </row>
    <row r="16" spans="1:11" ht="18" customHeight="1" x14ac:dyDescent="0.55000000000000004">
      <c r="A16" s="5">
        <v>45202</v>
      </c>
      <c r="B16" s="6">
        <v>103</v>
      </c>
      <c r="C16" s="6" t="s">
        <v>11</v>
      </c>
      <c r="D16" s="6" t="str">
        <f>VLOOKUP(B16,$A$20:$C$22,2,FALSE)</f>
        <v>おでん</v>
      </c>
      <c r="E16" s="6" t="str">
        <f>VLOOKUP(C16,$E$20:$F$22,2,FALSE)</f>
        <v>本店</v>
      </c>
      <c r="F16" s="6">
        <f>VLOOKUP(B16,$A$20:$C$22,3,FALSE)</f>
        <v>250</v>
      </c>
      <c r="G16" s="6">
        <v>150</v>
      </c>
      <c r="H16" s="7">
        <f t="shared" si="0"/>
        <v>37500</v>
      </c>
    </row>
    <row r="18" spans="1:6" ht="18" customHeight="1" x14ac:dyDescent="0.55000000000000004">
      <c r="A18" s="2" t="s">
        <v>25</v>
      </c>
      <c r="E18" s="1" t="s">
        <v>24</v>
      </c>
    </row>
    <row r="19" spans="1:6" ht="18" customHeight="1" x14ac:dyDescent="0.55000000000000004">
      <c r="A19" s="4" t="s">
        <v>23</v>
      </c>
      <c r="B19" s="4" t="s">
        <v>22</v>
      </c>
      <c r="C19" s="4" t="s">
        <v>21</v>
      </c>
      <c r="D19" s="1"/>
      <c r="E19" s="4" t="s">
        <v>20</v>
      </c>
      <c r="F19" s="4" t="s">
        <v>19</v>
      </c>
    </row>
    <row r="20" spans="1:6" ht="18" customHeight="1" x14ac:dyDescent="0.55000000000000004">
      <c r="A20" s="6">
        <v>101</v>
      </c>
      <c r="B20" s="6" t="s">
        <v>18</v>
      </c>
      <c r="C20" s="6">
        <v>350</v>
      </c>
      <c r="E20" s="6" t="s">
        <v>17</v>
      </c>
      <c r="F20" s="6" t="s">
        <v>16</v>
      </c>
    </row>
    <row r="21" spans="1:6" ht="18" customHeight="1" x14ac:dyDescent="0.55000000000000004">
      <c r="A21" s="6">
        <v>102</v>
      </c>
      <c r="B21" s="6" t="s">
        <v>15</v>
      </c>
      <c r="C21" s="6">
        <v>450</v>
      </c>
      <c r="E21" s="6" t="s">
        <v>14</v>
      </c>
      <c r="F21" s="6" t="s">
        <v>13</v>
      </c>
    </row>
    <row r="22" spans="1:6" ht="18" customHeight="1" x14ac:dyDescent="0.55000000000000004">
      <c r="A22" s="6">
        <v>103</v>
      </c>
      <c r="B22" s="6" t="s">
        <v>12</v>
      </c>
      <c r="C22" s="6">
        <v>250</v>
      </c>
      <c r="E22" s="6" t="s">
        <v>11</v>
      </c>
      <c r="F22" s="6" t="s">
        <v>10</v>
      </c>
    </row>
    <row r="24" spans="1:6" ht="18" customHeight="1" x14ac:dyDescent="0.55000000000000004">
      <c r="A24" s="2" t="s">
        <v>9</v>
      </c>
      <c r="B24" s="2" t="s">
        <v>8</v>
      </c>
    </row>
    <row r="25" spans="1:6" ht="18" customHeight="1" x14ac:dyDescent="0.55000000000000004">
      <c r="A25" s="2" t="s">
        <v>7</v>
      </c>
      <c r="B25" s="2" t="s">
        <v>6</v>
      </c>
      <c r="C25" s="2" t="s">
        <v>5</v>
      </c>
      <c r="D25" s="2" t="s">
        <v>4</v>
      </c>
      <c r="E25" s="1" t="s">
        <v>0</v>
      </c>
    </row>
    <row r="26" spans="1:6" ht="18" customHeight="1" x14ac:dyDescent="0.55000000000000004">
      <c r="A26" s="9" t="s">
        <v>3</v>
      </c>
      <c r="B26" s="10">
        <v>3000</v>
      </c>
      <c r="C26" s="10">
        <v>30450</v>
      </c>
      <c r="D26" s="10">
        <v>0</v>
      </c>
      <c r="E26" s="10">
        <v>33450</v>
      </c>
    </row>
    <row r="27" spans="1:6" ht="18" customHeight="1" x14ac:dyDescent="0.55000000000000004">
      <c r="A27" s="9" t="s">
        <v>2</v>
      </c>
      <c r="B27" s="10">
        <v>0</v>
      </c>
      <c r="C27" s="10">
        <v>59850</v>
      </c>
      <c r="D27" s="10">
        <v>33750</v>
      </c>
      <c r="E27" s="10">
        <v>93600</v>
      </c>
    </row>
    <row r="28" spans="1:6" ht="18" customHeight="1" x14ac:dyDescent="0.55000000000000004">
      <c r="A28" s="9" t="s">
        <v>1</v>
      </c>
      <c r="B28" s="10">
        <v>100250</v>
      </c>
      <c r="C28" s="10">
        <v>33600</v>
      </c>
      <c r="D28" s="10">
        <v>20700</v>
      </c>
      <c r="E28" s="10">
        <v>154550</v>
      </c>
    </row>
    <row r="29" spans="1:6" ht="18" customHeight="1" x14ac:dyDescent="0.55000000000000004">
      <c r="A29" s="9" t="s">
        <v>0</v>
      </c>
      <c r="B29" s="10">
        <v>103250</v>
      </c>
      <c r="C29" s="10">
        <v>123900</v>
      </c>
      <c r="D29" s="10">
        <v>54450</v>
      </c>
      <c r="E29" s="10">
        <v>281600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2024-03-14T07:08:23Z</dcterms:created>
  <dcterms:modified xsi:type="dcterms:W3CDTF">2024-03-26T04:45:36Z</dcterms:modified>
</cp:coreProperties>
</file>