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4節_中級練習問題\"/>
    </mc:Choice>
  </mc:AlternateContent>
  <xr:revisionPtr revIDLastSave="0" documentId="13_ncr:1_{359E0A13-289C-463D-A713-C2BA9884E3BB}" xr6:coauthVersionLast="47" xr6:coauthVersionMax="47" xr10:uidLastSave="{00000000-0000-0000-0000-000000000000}"/>
  <bookViews>
    <workbookView xWindow="-110" yWindow="-110" windowWidth="19420" windowHeight="10420" xr2:uid="{AC3687F3-3B16-46BE-94C2-670690C0CD0F}"/>
  </bookViews>
  <sheets>
    <sheet name="解答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3" i="1"/>
  <c r="D12" i="1"/>
  <c r="D11" i="1"/>
  <c r="D10" i="1"/>
  <c r="D9" i="1"/>
  <c r="D8" i="1"/>
  <c r="D7" i="1"/>
  <c r="D6" i="1"/>
  <c r="D5" i="1"/>
  <c r="H5" i="1"/>
  <c r="I5" i="1"/>
  <c r="H6" i="1"/>
  <c r="I6" i="1"/>
  <c r="H7" i="1"/>
  <c r="I7" i="1"/>
  <c r="H8" i="1"/>
  <c r="H15" i="1" s="1"/>
  <c r="I8" i="1"/>
  <c r="I15" i="1" s="1"/>
  <c r="H9" i="1"/>
  <c r="I9" i="1"/>
  <c r="H10" i="1"/>
  <c r="I10" i="1"/>
  <c r="H11" i="1"/>
  <c r="I11" i="1"/>
  <c r="H12" i="1"/>
  <c r="I12" i="1"/>
  <c r="H13" i="1"/>
  <c r="I13" i="1"/>
  <c r="H14" i="1"/>
  <c r="I14" i="1"/>
  <c r="F15" i="1"/>
  <c r="G15" i="1"/>
</calcChain>
</file>

<file path=xl/sharedStrings.xml><?xml version="1.0" encoding="utf-8"?>
<sst xmlns="http://schemas.openxmlformats.org/spreadsheetml/2006/main" count="43" uniqueCount="33">
  <si>
    <t>総計</t>
  </si>
  <si>
    <t>北区</t>
  </si>
  <si>
    <t>南区</t>
  </si>
  <si>
    <t>その他</t>
  </si>
  <si>
    <t>行ラベル</t>
  </si>
  <si>
    <t>列ラベル</t>
  </si>
  <si>
    <t>合計 / 購入額</t>
  </si>
  <si>
    <t>合計 / 合計人数</t>
  </si>
  <si>
    <t>その他</t>
    <rPh sb="2" eb="3">
      <t>タ</t>
    </rPh>
    <phoneticPr fontId="2"/>
  </si>
  <si>
    <t>南区</t>
    <rPh sb="0" eb="2">
      <t>ミナミク</t>
    </rPh>
    <phoneticPr fontId="2"/>
  </si>
  <si>
    <t>北区</t>
    <rPh sb="0" eb="2">
      <t>キタク</t>
    </rPh>
    <phoneticPr fontId="2"/>
  </si>
  <si>
    <t>コード表</t>
    <rPh sb="3" eb="4">
      <t>ヒョウ</t>
    </rPh>
    <phoneticPr fontId="2"/>
  </si>
  <si>
    <t>合計</t>
    <rPh sb="0" eb="2">
      <t>ゴウケイ</t>
    </rPh>
    <phoneticPr fontId="2"/>
  </si>
  <si>
    <t>林　創平</t>
    <phoneticPr fontId="2"/>
  </si>
  <si>
    <t>林 寛子</t>
  </si>
  <si>
    <t>東原　崇志</t>
    <phoneticPr fontId="2"/>
  </si>
  <si>
    <t>中山 正弘</t>
  </si>
  <si>
    <t>大山　明弘</t>
    <rPh sb="3" eb="5">
      <t>アキヒロ</t>
    </rPh>
    <phoneticPr fontId="2"/>
  </si>
  <si>
    <t>山本 典子</t>
  </si>
  <si>
    <t>角田 さやか</t>
  </si>
  <si>
    <t>加藤 彰浩</t>
  </si>
  <si>
    <t>稲葉 徳子</t>
  </si>
  <si>
    <t>伊藤 淳</t>
  </si>
  <si>
    <t>購入額</t>
    <rPh sb="0" eb="3">
      <t>コウニュウガク</t>
    </rPh>
    <phoneticPr fontId="2"/>
  </si>
  <si>
    <t>合計人数</t>
    <rPh sb="0" eb="4">
      <t>ゴウケイニンズウ</t>
    </rPh>
    <phoneticPr fontId="2"/>
  </si>
  <si>
    <t>子供</t>
    <rPh sb="0" eb="2">
      <t>コドモ</t>
    </rPh>
    <phoneticPr fontId="2"/>
  </si>
  <si>
    <t>大人</t>
    <rPh sb="0" eb="2">
      <t>オトナ</t>
    </rPh>
    <phoneticPr fontId="2"/>
  </si>
  <si>
    <t>代表者</t>
    <rPh sb="0" eb="3">
      <t>ダイヒョウシャ</t>
    </rPh>
    <phoneticPr fontId="2"/>
  </si>
  <si>
    <t>子供会</t>
    <rPh sb="0" eb="3">
      <t>コドモカイ</t>
    </rPh>
    <phoneticPr fontId="2"/>
  </si>
  <si>
    <t>地区コード</t>
    <rPh sb="0" eb="2">
      <t>チク</t>
    </rPh>
    <phoneticPr fontId="2"/>
  </si>
  <si>
    <t>日付</t>
    <rPh sb="0" eb="2">
      <t>ヒヅケ</t>
    </rPh>
    <phoneticPr fontId="2"/>
  </si>
  <si>
    <t>受付順</t>
    <rPh sb="0" eb="2">
      <t>ウケツケ</t>
    </rPh>
    <rPh sb="2" eb="3">
      <t>ジュン</t>
    </rPh>
    <phoneticPr fontId="2"/>
  </si>
  <si>
    <t>仕事体験施設プレオープンご招待</t>
    <rPh sb="0" eb="6">
      <t>シゴトタイケンシセツ</t>
    </rPh>
    <rPh sb="13" eb="15">
      <t>ショウタイ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</si>
</sst>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Fill="1" applyBorder="1" applyAlignment="1">
      <alignment horizontal="center" vertical="center"/>
    </xf>
    <xf numFmtId="6" fontId="0" fillId="0" borderId="1" xfId="1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6" fontId="0" fillId="0" borderId="0" xfId="1" applyFont="1" applyFill="1" applyBorder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 applyAlignment="1">
      <alignment horizontal="center" vertical="center"/>
    </xf>
    <xf numFmtId="0" fontId="0" fillId="0" borderId="1" xfId="0" applyBorder="1" applyAlignment="1"/>
    <xf numFmtId="0" fontId="0" fillId="0" borderId="0" xfId="0" quotePrefix="1">
      <alignment vertical="center"/>
    </xf>
    <xf numFmtId="0" fontId="0" fillId="0" borderId="1" xfId="0" applyBorder="1" applyAlignment="1">
      <alignment horizontal="center"/>
    </xf>
    <xf numFmtId="56" fontId="0" fillId="0" borderId="0" xfId="0" applyNumberFormat="1" applyAlignment="1">
      <alignment horizontal="left" vertical="center"/>
    </xf>
    <xf numFmtId="6" fontId="0" fillId="0" borderId="0" xfId="0" applyNumberFormat="1">
      <alignment vertical="center"/>
    </xf>
  </cellXfs>
  <cellStyles count="2">
    <cellStyle name="通貨" xfId="1" builtinId="7"/>
    <cellStyle name="標準" xfId="0" builtinId="0"/>
  </cellStyles>
  <dxfs count="2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0" formatCode="&quot;¥&quot;#,##0;[Red]&quot;¥&quot;\-#,##0"/>
    </dxf>
    <dxf>
      <numFmt numFmtId="6" formatCode="#,##0;[Red]\-#,##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uehara-c/Downloads/&#20837;&#21147;&#21839;&#38988;&#38598;&#12289;IT&#12539;Literacy/&#20837;&#21147;&#21839;&#38988;&#38598;/231218_&#20803;&#21407;&#31295;/&#23665;&#19979;&#20808;&#29983;/&#31532;3&#31456;/&#31532;4&#31680;/p92-97_&#20013;&#32026;&#32244;&#32722;1&#65374;6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ager" refreshedDate="45274.553714583337" createdVersion="6" refreshedVersion="6" minRefreshableVersion="3" recordCount="10" xr:uid="{A9B0F373-0710-46FB-9858-4823879F3619}">
  <cacheSource type="worksheet">
    <worksheetSource ref="A4:I14" sheet="問題２" r:id="rId2"/>
  </cacheSource>
  <cacheFields count="9">
    <cacheField name="受付順" numFmtId="0">
      <sharedItems containsSemiMixedTypes="0" containsString="0" containsNumber="1" containsInteger="1" minValue="1" maxValue="10"/>
    </cacheField>
    <cacheField name="日付" numFmtId="56">
      <sharedItems containsSemiMixedTypes="0" containsNonDate="0" containsDate="1" containsString="0" minDate="2023-09-28T00:00:00" maxDate="2023-10-01T00:00:00" count="3">
        <d v="2023-09-28T00:00:00"/>
        <d v="2023-09-29T00:00:00"/>
        <d v="2023-09-30T00:00:00"/>
      </sharedItems>
    </cacheField>
    <cacheField name="地区コード" numFmtId="0">
      <sharedItems containsSemiMixedTypes="0" containsString="0" containsNumber="1" containsInteger="1" minValue="101" maxValue="305"/>
    </cacheField>
    <cacheField name="子供会" numFmtId="0">
      <sharedItems count="3">
        <s v="北区"/>
        <s v="南区"/>
        <s v="その他"/>
      </sharedItems>
    </cacheField>
    <cacheField name="代表者" numFmtId="0">
      <sharedItems/>
    </cacheField>
    <cacheField name="大人" numFmtId="0">
      <sharedItems containsSemiMixedTypes="0" containsString="0" containsNumber="1" containsInteger="1" minValue="1" maxValue="10"/>
    </cacheField>
    <cacheField name="子供" numFmtId="0">
      <sharedItems containsSemiMixedTypes="0" containsString="0" containsNumber="1" containsInteger="1" minValue="3" maxValue="55"/>
    </cacheField>
    <cacheField name="合計人数" numFmtId="0">
      <sharedItems containsSemiMixedTypes="0" containsString="0" containsNumber="1" containsInteger="1" minValue="4" maxValue="60"/>
    </cacheField>
    <cacheField name="購入額" numFmtId="6">
      <sharedItems containsSemiMixedTypes="0" containsString="0" containsNumber="1" containsInteger="1" minValue="8000" maxValue="1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1"/>
    <x v="0"/>
    <n v="101"/>
    <x v="0"/>
    <s v="伊藤 淳"/>
    <n v="1"/>
    <n v="3"/>
    <n v="4"/>
    <n v="8000"/>
  </r>
  <r>
    <n v="2"/>
    <x v="0"/>
    <n v="102"/>
    <x v="0"/>
    <s v="稲葉 徳子"/>
    <n v="2"/>
    <n v="15"/>
    <n v="17"/>
    <n v="38500"/>
  </r>
  <r>
    <n v="3"/>
    <x v="0"/>
    <n v="201"/>
    <x v="1"/>
    <s v="加藤 彰浩"/>
    <n v="1"/>
    <n v="3"/>
    <n v="4"/>
    <n v="8000"/>
  </r>
  <r>
    <n v="4"/>
    <x v="0"/>
    <n v="202"/>
    <x v="1"/>
    <s v="角田 さやか"/>
    <n v="1"/>
    <n v="5"/>
    <n v="6"/>
    <n v="13000"/>
  </r>
  <r>
    <n v="5"/>
    <x v="1"/>
    <n v="106"/>
    <x v="0"/>
    <s v="山本 典子"/>
    <n v="1"/>
    <n v="3"/>
    <n v="4"/>
    <n v="8000"/>
  </r>
  <r>
    <n v="6"/>
    <x v="1"/>
    <n v="305"/>
    <x v="2"/>
    <s v="大山　明弘"/>
    <n v="5"/>
    <n v="55"/>
    <n v="60"/>
    <n v="140000"/>
  </r>
  <r>
    <n v="7"/>
    <x v="1"/>
    <n v="304"/>
    <x v="2"/>
    <s v="中山 正弘"/>
    <n v="10"/>
    <n v="25"/>
    <n v="35"/>
    <n v="67500"/>
  </r>
  <r>
    <n v="8"/>
    <x v="1"/>
    <n v="107"/>
    <x v="0"/>
    <s v="東原　崇志"/>
    <n v="1"/>
    <n v="4"/>
    <n v="5"/>
    <n v="10500"/>
  </r>
  <r>
    <n v="9"/>
    <x v="2"/>
    <n v="205"/>
    <x v="1"/>
    <s v="林 寛子"/>
    <n v="1"/>
    <n v="6"/>
    <n v="7"/>
    <n v="15500"/>
  </r>
  <r>
    <n v="10"/>
    <x v="2"/>
    <n v="206"/>
    <x v="1"/>
    <s v="林　創平"/>
    <n v="2"/>
    <n v="5"/>
    <n v="7"/>
    <n v="1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29E857-1BB6-44C4-A9B5-97E9223F084F}" name="ピボットテーブル29" cacheId="0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 chartFormat="8">
  <location ref="G20:K25" firstHeaderRow="1" firstDataRow="2" firstDataCol="1"/>
  <pivotFields count="9">
    <pivotField showAll="0"/>
    <pivotField axis="axisRow" numFmtId="56" showAll="0">
      <items count="4">
        <item x="0"/>
        <item x="1"/>
        <item x="2"/>
        <item t="default"/>
      </items>
    </pivotField>
    <pivotField showAll="0"/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dataField="1" numFmtId="6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購入額" fld="8" baseField="0" baseItem="0" numFmtId="6"/>
  </dataFields>
  <formats count="12">
    <format dxfId="11">
      <pivotArea outline="0" collapsedLevelsAreSubtotals="1" fieldPosition="0"/>
    </format>
    <format dxfId="10">
      <pivotArea outline="0" collapsedLevelsAreSubtotals="1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3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1" type="button" dataOnly="0" labelOnly="1" outline="0" axis="axisRow" fieldPosition="0"/>
    </format>
    <format dxfId="3">
      <pivotArea dataOnly="0" labelOnly="1" fieldPosition="0">
        <references count="1">
          <reference field="1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grandCol="1" outline="0" fieldPosition="0"/>
    </format>
  </formats>
  <chartFormats count="6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6764FE-B7E3-4529-8150-56AC71E4BE08}" name="ピボットテーブル28" cacheId="0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 chartFormat="3">
  <location ref="A20:E25" firstHeaderRow="1" firstDataRow="2" firstDataCol="1"/>
  <pivotFields count="9">
    <pivotField showAll="0"/>
    <pivotField axis="axisRow" numFmtId="56" showAll="0">
      <items count="4">
        <item x="0"/>
        <item x="1"/>
        <item x="2"/>
        <item t="default"/>
      </items>
    </pivotField>
    <pivotField showAll="0"/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dataField="1" showAll="0"/>
    <pivotField numFmtId="6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合計人数" fld="7" baseField="0" baseItem="0"/>
  </dataFields>
  <formats count="10">
    <format dxfId="21">
      <pivotArea type="all" dataOnly="0" outline="0" fieldPosition="0"/>
    </format>
    <format dxfId="20">
      <pivotArea outline="0" collapsedLevelsAreSubtotals="1" fieldPosition="0"/>
    </format>
    <format dxfId="19">
      <pivotArea type="origin" dataOnly="0" labelOnly="1" outline="0" fieldPosition="0"/>
    </format>
    <format dxfId="18">
      <pivotArea field="3" type="button" dataOnly="0" labelOnly="1" outline="0" axis="axisCol" fieldPosition="0"/>
    </format>
    <format dxfId="17">
      <pivotArea type="topRight" dataOnly="0" labelOnly="1" outline="0" fieldPosition="0"/>
    </format>
    <format dxfId="16">
      <pivotArea field="1" type="button" dataOnly="0" labelOnly="1" outline="0" axis="axisRow" fieldPosition="0"/>
    </format>
    <format dxfId="15">
      <pivotArea dataOnly="0" labelOnly="1" fieldPosition="0">
        <references count="1">
          <reference field="1" count="0"/>
        </references>
      </pivotArea>
    </format>
    <format dxfId="14">
      <pivotArea dataOnly="0" labelOnly="1" grandRow="1" outline="0" fieldPosition="0"/>
    </format>
    <format dxfId="13">
      <pivotArea dataOnly="0" labelOnly="1" fieldPosition="0">
        <references count="1">
          <reference field="3" count="0"/>
        </references>
      </pivotArea>
    </format>
    <format dxfId="1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9B099-D0D6-4AE8-ABCC-48CAAAA145D4}">
  <sheetPr>
    <pageSetUpPr fitToPage="1"/>
  </sheetPr>
  <dimension ref="A2:M37"/>
  <sheetViews>
    <sheetView tabSelected="1" workbookViewId="0"/>
  </sheetViews>
  <sheetFormatPr defaultColWidth="15.58203125" defaultRowHeight="18" x14ac:dyDescent="0.55000000000000004"/>
  <cols>
    <col min="1" max="1" width="14.58203125" customWidth="1"/>
    <col min="2" max="2" width="11.58203125" style="5" customWidth="1"/>
    <col min="3" max="3" width="10.58203125" style="5" customWidth="1"/>
    <col min="4" max="4" width="7.58203125" style="5" customWidth="1"/>
    <col min="5" max="5" width="11.58203125" customWidth="1"/>
    <col min="6" max="6" width="5.58203125" customWidth="1"/>
    <col min="7" max="7" width="12.58203125" bestFit="1" customWidth="1"/>
    <col min="8" max="8" width="11.58203125" customWidth="1"/>
    <col min="9" max="9" width="9.58203125" customWidth="1"/>
    <col min="10" max="10" width="8.58203125" customWidth="1"/>
    <col min="11" max="11" width="9.58203125" customWidth="1"/>
    <col min="12" max="12" width="28.83203125" customWidth="1"/>
  </cols>
  <sheetData>
    <row r="2" spans="1:12" x14ac:dyDescent="0.55000000000000004">
      <c r="B2" t="s">
        <v>32</v>
      </c>
      <c r="C2"/>
      <c r="D2"/>
      <c r="E2" s="1"/>
      <c r="F2" s="2" t="s">
        <v>26</v>
      </c>
      <c r="G2" s="3">
        <v>500</v>
      </c>
      <c r="H2" s="2" t="s">
        <v>25</v>
      </c>
      <c r="I2" s="4">
        <v>2500</v>
      </c>
    </row>
    <row r="3" spans="1:12" x14ac:dyDescent="0.55000000000000004">
      <c r="F3" s="6"/>
      <c r="G3" s="7"/>
      <c r="H3" s="7"/>
    </row>
    <row r="4" spans="1:12" x14ac:dyDescent="0.55000000000000004">
      <c r="A4" s="2" t="s">
        <v>31</v>
      </c>
      <c r="B4" s="2" t="s">
        <v>30</v>
      </c>
      <c r="C4" s="2" t="s">
        <v>29</v>
      </c>
      <c r="D4" s="2" t="s">
        <v>28</v>
      </c>
      <c r="E4" s="2" t="s">
        <v>27</v>
      </c>
      <c r="F4" s="2" t="s">
        <v>26</v>
      </c>
      <c r="G4" s="2" t="s">
        <v>25</v>
      </c>
      <c r="H4" s="2" t="s">
        <v>24</v>
      </c>
      <c r="I4" s="2" t="s">
        <v>23</v>
      </c>
    </row>
    <row r="5" spans="1:12" x14ac:dyDescent="0.55000000000000004">
      <c r="A5" s="8">
        <v>1</v>
      </c>
      <c r="B5" s="9">
        <v>45197</v>
      </c>
      <c r="C5" s="2">
        <v>101</v>
      </c>
      <c r="D5" s="2" t="str">
        <f>HLOOKUP(C5,$A$17:$C$18,2,TRUE)</f>
        <v>北区</v>
      </c>
      <c r="E5" s="10" t="s">
        <v>22</v>
      </c>
      <c r="F5" s="8">
        <v>1</v>
      </c>
      <c r="G5" s="8">
        <v>3</v>
      </c>
      <c r="H5" s="8">
        <f t="shared" ref="H5:H14" si="0">F5+G5</f>
        <v>4</v>
      </c>
      <c r="I5" s="4">
        <f t="shared" ref="I5:I14" si="1">$G$2*F5+$I$2*G5</f>
        <v>8000</v>
      </c>
      <c r="L5" s="11"/>
    </row>
    <row r="6" spans="1:12" x14ac:dyDescent="0.55000000000000004">
      <c r="A6" s="8">
        <v>2</v>
      </c>
      <c r="B6" s="9">
        <v>45197</v>
      </c>
      <c r="C6" s="2">
        <v>102</v>
      </c>
      <c r="D6" s="2" t="str">
        <f>HLOOKUP(C6,$A$17:$C$18,2,TRUE)</f>
        <v>北区</v>
      </c>
      <c r="E6" s="10" t="s">
        <v>21</v>
      </c>
      <c r="F6" s="10">
        <v>2</v>
      </c>
      <c r="G6" s="8">
        <v>15</v>
      </c>
      <c r="H6" s="8">
        <f t="shared" si="0"/>
        <v>17</v>
      </c>
      <c r="I6" s="4">
        <f t="shared" si="1"/>
        <v>38500</v>
      </c>
      <c r="L6" s="11"/>
    </row>
    <row r="7" spans="1:12" x14ac:dyDescent="0.55000000000000004">
      <c r="A7" s="8">
        <v>3</v>
      </c>
      <c r="B7" s="9">
        <v>45197</v>
      </c>
      <c r="C7" s="2">
        <v>201</v>
      </c>
      <c r="D7" s="2" t="str">
        <f>HLOOKUP(C7,$A$17:$C$18,2,TRUE)</f>
        <v>南区</v>
      </c>
      <c r="E7" s="10" t="s">
        <v>20</v>
      </c>
      <c r="F7" s="10">
        <v>1</v>
      </c>
      <c r="G7" s="8">
        <v>3</v>
      </c>
      <c r="H7" s="8">
        <f t="shared" si="0"/>
        <v>4</v>
      </c>
      <c r="I7" s="4">
        <f t="shared" si="1"/>
        <v>8000</v>
      </c>
      <c r="L7" s="11"/>
    </row>
    <row r="8" spans="1:12" x14ac:dyDescent="0.55000000000000004">
      <c r="A8" s="8">
        <v>4</v>
      </c>
      <c r="B8" s="9">
        <v>45197</v>
      </c>
      <c r="C8" s="2">
        <v>202</v>
      </c>
      <c r="D8" s="2" t="str">
        <f>HLOOKUP(C8,$A$17:$C$18,2,TRUE)</f>
        <v>南区</v>
      </c>
      <c r="E8" s="10" t="s">
        <v>19</v>
      </c>
      <c r="F8" s="10">
        <v>1</v>
      </c>
      <c r="G8" s="8">
        <v>5</v>
      </c>
      <c r="H8" s="8">
        <f t="shared" si="0"/>
        <v>6</v>
      </c>
      <c r="I8" s="4">
        <f t="shared" si="1"/>
        <v>13000</v>
      </c>
      <c r="L8" s="11"/>
    </row>
    <row r="9" spans="1:12" x14ac:dyDescent="0.55000000000000004">
      <c r="A9" s="8">
        <v>5</v>
      </c>
      <c r="B9" s="9">
        <v>45198</v>
      </c>
      <c r="C9" s="2">
        <v>106</v>
      </c>
      <c r="D9" s="2" t="str">
        <f>HLOOKUP(C9,$A$17:$C$18,2,TRUE)</f>
        <v>北区</v>
      </c>
      <c r="E9" s="10" t="s">
        <v>18</v>
      </c>
      <c r="F9" s="10">
        <v>1</v>
      </c>
      <c r="G9" s="8">
        <v>3</v>
      </c>
      <c r="H9" s="8">
        <f t="shared" si="0"/>
        <v>4</v>
      </c>
      <c r="I9" s="4">
        <f t="shared" si="1"/>
        <v>8000</v>
      </c>
    </row>
    <row r="10" spans="1:12" x14ac:dyDescent="0.55000000000000004">
      <c r="A10" s="8">
        <v>6</v>
      </c>
      <c r="B10" s="9">
        <v>45198</v>
      </c>
      <c r="C10" s="2">
        <v>305</v>
      </c>
      <c r="D10" s="2" t="str">
        <f>HLOOKUP(C10,$A$17:$C$18,2,TRUE)</f>
        <v>その他</v>
      </c>
      <c r="E10" s="10" t="s">
        <v>17</v>
      </c>
      <c r="F10" s="8">
        <v>5</v>
      </c>
      <c r="G10" s="8">
        <v>55</v>
      </c>
      <c r="H10" s="8">
        <f t="shared" si="0"/>
        <v>60</v>
      </c>
      <c r="I10" s="4">
        <f t="shared" si="1"/>
        <v>140000</v>
      </c>
    </row>
    <row r="11" spans="1:12" x14ac:dyDescent="0.55000000000000004">
      <c r="A11" s="8">
        <v>7</v>
      </c>
      <c r="B11" s="9">
        <v>45198</v>
      </c>
      <c r="C11" s="2">
        <v>304</v>
      </c>
      <c r="D11" s="2" t="str">
        <f>HLOOKUP(C11,$A$17:$C$18,2,TRUE)</f>
        <v>その他</v>
      </c>
      <c r="E11" s="10" t="s">
        <v>16</v>
      </c>
      <c r="F11" s="10">
        <v>10</v>
      </c>
      <c r="G11" s="8">
        <v>25</v>
      </c>
      <c r="H11" s="8">
        <f t="shared" si="0"/>
        <v>35</v>
      </c>
      <c r="I11" s="4">
        <f t="shared" si="1"/>
        <v>67500</v>
      </c>
    </row>
    <row r="12" spans="1:12" x14ac:dyDescent="0.55000000000000004">
      <c r="A12" s="8">
        <v>8</v>
      </c>
      <c r="B12" s="9">
        <v>45198</v>
      </c>
      <c r="C12" s="2">
        <v>107</v>
      </c>
      <c r="D12" s="2" t="str">
        <f>HLOOKUP(C12,$A$17:$C$18,2,TRUE)</f>
        <v>北区</v>
      </c>
      <c r="E12" s="10" t="s">
        <v>15</v>
      </c>
      <c r="F12" s="8">
        <v>1</v>
      </c>
      <c r="G12" s="8">
        <v>4</v>
      </c>
      <c r="H12" s="8">
        <f t="shared" si="0"/>
        <v>5</v>
      </c>
      <c r="I12" s="4">
        <f t="shared" si="1"/>
        <v>10500</v>
      </c>
    </row>
    <row r="13" spans="1:12" x14ac:dyDescent="0.55000000000000004">
      <c r="A13" s="8">
        <v>9</v>
      </c>
      <c r="B13" s="9">
        <v>45199</v>
      </c>
      <c r="C13" s="2">
        <v>205</v>
      </c>
      <c r="D13" s="2" t="str">
        <f>HLOOKUP(C13,$A$17:$C$18,2,TRUE)</f>
        <v>南区</v>
      </c>
      <c r="E13" s="10" t="s">
        <v>14</v>
      </c>
      <c r="F13" s="10">
        <v>1</v>
      </c>
      <c r="G13" s="8">
        <v>6</v>
      </c>
      <c r="H13" s="8">
        <f t="shared" si="0"/>
        <v>7</v>
      </c>
      <c r="I13" s="4">
        <f t="shared" si="1"/>
        <v>15500</v>
      </c>
    </row>
    <row r="14" spans="1:12" x14ac:dyDescent="0.55000000000000004">
      <c r="A14" s="8">
        <v>10</v>
      </c>
      <c r="B14" s="9">
        <v>45199</v>
      </c>
      <c r="C14" s="2">
        <v>206</v>
      </c>
      <c r="D14" s="2" t="str">
        <f>HLOOKUP(C14,$A$17:$C$18,2,TRUE)</f>
        <v>南区</v>
      </c>
      <c r="E14" s="10" t="s">
        <v>13</v>
      </c>
      <c r="F14" s="8">
        <v>2</v>
      </c>
      <c r="G14" s="8">
        <v>5</v>
      </c>
      <c r="H14" s="8">
        <f t="shared" si="0"/>
        <v>7</v>
      </c>
      <c r="I14" s="4">
        <f t="shared" si="1"/>
        <v>13500</v>
      </c>
    </row>
    <row r="15" spans="1:12" x14ac:dyDescent="0.55000000000000004">
      <c r="E15" s="12" t="s">
        <v>12</v>
      </c>
      <c r="F15" s="8">
        <f>SUM(F5:F14)</f>
        <v>25</v>
      </c>
      <c r="G15" s="8">
        <f>SUM(G5:G14)</f>
        <v>124</v>
      </c>
      <c r="H15" s="8">
        <f>SUM(H5:H14)</f>
        <v>149</v>
      </c>
      <c r="I15" s="4">
        <f>SUM(I5:I14)</f>
        <v>322500</v>
      </c>
    </row>
    <row r="16" spans="1:12" x14ac:dyDescent="0.55000000000000004">
      <c r="A16" t="s">
        <v>11</v>
      </c>
      <c r="B16"/>
      <c r="C16"/>
      <c r="D16"/>
    </row>
    <row r="17" spans="1:13" x14ac:dyDescent="0.55000000000000004">
      <c r="A17" s="2">
        <v>100</v>
      </c>
      <c r="B17" s="2">
        <v>200</v>
      </c>
      <c r="C17" s="2">
        <v>300</v>
      </c>
      <c r="D17"/>
      <c r="K17" s="5"/>
      <c r="L17" s="5"/>
      <c r="M17" s="5"/>
    </row>
    <row r="18" spans="1:13" x14ac:dyDescent="0.55000000000000004">
      <c r="A18" s="2" t="s">
        <v>10</v>
      </c>
      <c r="B18" s="2" t="s">
        <v>9</v>
      </c>
      <c r="C18" s="2" t="s">
        <v>8</v>
      </c>
      <c r="D18"/>
      <c r="K18" s="5"/>
      <c r="L18" s="5"/>
      <c r="M18" s="5"/>
    </row>
    <row r="19" spans="1:13" x14ac:dyDescent="0.55000000000000004">
      <c r="D19"/>
      <c r="K19" s="5"/>
      <c r="L19" s="5"/>
      <c r="M19" s="5"/>
    </row>
    <row r="20" spans="1:13" x14ac:dyDescent="0.55000000000000004">
      <c r="A20" t="s">
        <v>7</v>
      </c>
      <c r="B20" t="s">
        <v>5</v>
      </c>
      <c r="C20"/>
      <c r="D20"/>
      <c r="G20" t="s">
        <v>6</v>
      </c>
      <c r="H20" t="s">
        <v>5</v>
      </c>
    </row>
    <row r="21" spans="1:13" x14ac:dyDescent="0.55000000000000004">
      <c r="A21" t="s">
        <v>4</v>
      </c>
      <c r="B21" t="s">
        <v>3</v>
      </c>
      <c r="C21" t="s">
        <v>2</v>
      </c>
      <c r="D21" t="s">
        <v>1</v>
      </c>
      <c r="E21" t="s">
        <v>0</v>
      </c>
      <c r="G21" t="s">
        <v>4</v>
      </c>
      <c r="H21" t="s">
        <v>3</v>
      </c>
      <c r="I21" t="s">
        <v>2</v>
      </c>
      <c r="J21" t="s">
        <v>1</v>
      </c>
      <c r="K21" t="s">
        <v>0</v>
      </c>
    </row>
    <row r="22" spans="1:13" x14ac:dyDescent="0.55000000000000004">
      <c r="A22" s="13">
        <v>45197</v>
      </c>
      <c r="B22">
        <v>0</v>
      </c>
      <c r="C22">
        <v>10</v>
      </c>
      <c r="D22">
        <v>21</v>
      </c>
      <c r="E22">
        <v>31</v>
      </c>
      <c r="G22" s="13">
        <v>45197</v>
      </c>
      <c r="H22" s="14">
        <v>0</v>
      </c>
      <c r="I22" s="14">
        <v>21000</v>
      </c>
      <c r="J22" s="14">
        <v>46500</v>
      </c>
      <c r="K22" s="14">
        <v>67500</v>
      </c>
    </row>
    <row r="23" spans="1:13" x14ac:dyDescent="0.55000000000000004">
      <c r="A23" s="13">
        <v>45198</v>
      </c>
      <c r="B23">
        <v>95</v>
      </c>
      <c r="C23">
        <v>0</v>
      </c>
      <c r="D23">
        <v>9</v>
      </c>
      <c r="E23">
        <v>104</v>
      </c>
      <c r="G23" s="13">
        <v>45198</v>
      </c>
      <c r="H23" s="14">
        <v>207500</v>
      </c>
      <c r="I23" s="14">
        <v>0</v>
      </c>
      <c r="J23" s="14">
        <v>18500</v>
      </c>
      <c r="K23" s="14">
        <v>226000</v>
      </c>
    </row>
    <row r="24" spans="1:13" x14ac:dyDescent="0.55000000000000004">
      <c r="A24" s="13">
        <v>45199</v>
      </c>
      <c r="B24">
        <v>0</v>
      </c>
      <c r="C24">
        <v>14</v>
      </c>
      <c r="D24">
        <v>0</v>
      </c>
      <c r="E24">
        <v>14</v>
      </c>
      <c r="G24" s="13">
        <v>45199</v>
      </c>
      <c r="H24" s="14">
        <v>0</v>
      </c>
      <c r="I24" s="14">
        <v>29000</v>
      </c>
      <c r="J24" s="14">
        <v>0</v>
      </c>
      <c r="K24" s="14">
        <v>29000</v>
      </c>
    </row>
    <row r="25" spans="1:13" x14ac:dyDescent="0.55000000000000004">
      <c r="A25" s="13" t="s">
        <v>0</v>
      </c>
      <c r="B25">
        <v>95</v>
      </c>
      <c r="C25">
        <v>24</v>
      </c>
      <c r="D25">
        <v>30</v>
      </c>
      <c r="E25">
        <v>149</v>
      </c>
      <c r="G25" s="13" t="s">
        <v>0</v>
      </c>
      <c r="H25" s="14">
        <v>207500</v>
      </c>
      <c r="I25" s="14">
        <v>50000</v>
      </c>
      <c r="J25" s="14">
        <v>65000</v>
      </c>
      <c r="K25" s="14">
        <v>322500</v>
      </c>
    </row>
    <row r="26" spans="1:13" x14ac:dyDescent="0.55000000000000004">
      <c r="B26"/>
      <c r="C26"/>
      <c r="D26"/>
    </row>
    <row r="34" spans="1:13" x14ac:dyDescent="0.55000000000000004">
      <c r="B34"/>
      <c r="C34"/>
    </row>
    <row r="35" spans="1:13" x14ac:dyDescent="0.55000000000000004">
      <c r="B35"/>
      <c r="C35"/>
    </row>
    <row r="36" spans="1:13" s="5" customFormat="1" x14ac:dyDescent="0.55000000000000004">
      <c r="A36"/>
      <c r="B36"/>
      <c r="C36"/>
      <c r="E36"/>
      <c r="F36"/>
      <c r="G36"/>
      <c r="H36"/>
      <c r="I36"/>
      <c r="J36"/>
      <c r="K36"/>
      <c r="L36"/>
      <c r="M36"/>
    </row>
    <row r="37" spans="1:13" s="5" customFormat="1" x14ac:dyDescent="0.55000000000000004">
      <c r="A37"/>
      <c r="B37"/>
      <c r="C37"/>
      <c r="E37"/>
      <c r="F37"/>
      <c r="G37"/>
      <c r="H37"/>
      <c r="I37"/>
      <c r="J37"/>
      <c r="K37"/>
      <c r="L37"/>
      <c r="M37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0" orientation="landscape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2024-03-14T10:39:53Z</dcterms:created>
  <dcterms:modified xsi:type="dcterms:W3CDTF">2024-03-26T04:47:32Z</dcterms:modified>
</cp:coreProperties>
</file>