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3節_中級基本問題\"/>
    </mc:Choice>
  </mc:AlternateContent>
  <xr:revisionPtr revIDLastSave="0" documentId="13_ncr:1_{42C70D7F-2784-44A4-82DB-78EC125B479A}" xr6:coauthVersionLast="47" xr6:coauthVersionMax="47" xr10:uidLastSave="{00000000-0000-0000-0000-000000000000}"/>
  <bookViews>
    <workbookView xWindow="-110" yWindow="-110" windowWidth="19420" windowHeight="10420" xr2:uid="{CC9FE5CA-3E37-46E6-823E-7CC0732EAEA8}"/>
  </bookViews>
  <sheets>
    <sheet name="解答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C5" i="1"/>
  <c r="E5" i="1"/>
  <c r="I5" i="1"/>
  <c r="J5" i="1"/>
  <c r="C6" i="1"/>
  <c r="E6" i="1"/>
  <c r="I6" i="1"/>
  <c r="J6" i="1"/>
  <c r="C7" i="1"/>
  <c r="E7" i="1"/>
  <c r="I7" i="1"/>
  <c r="J7" i="1"/>
  <c r="E8" i="1"/>
  <c r="I8" i="1"/>
  <c r="J8" i="1" s="1"/>
  <c r="C9" i="1"/>
  <c r="I9" i="1"/>
  <c r="J9" i="1" s="1"/>
  <c r="C10" i="1"/>
  <c r="E10" i="1"/>
  <c r="I10" i="1"/>
  <c r="J10" i="1"/>
  <c r="C11" i="1"/>
  <c r="I11" i="1"/>
  <c r="J11" i="1"/>
  <c r="C12" i="1"/>
  <c r="E12" i="1"/>
  <c r="I12" i="1"/>
  <c r="J12" i="1"/>
  <c r="E11" i="1" l="1"/>
  <c r="E9" i="1"/>
</calcChain>
</file>

<file path=xl/sharedStrings.xml><?xml version="1.0" encoding="utf-8"?>
<sst xmlns="http://schemas.openxmlformats.org/spreadsheetml/2006/main" count="41" uniqueCount="36">
  <si>
    <t>PC室</t>
    <rPh sb="2" eb="3">
      <t>シツ</t>
    </rPh>
    <phoneticPr fontId="2"/>
  </si>
  <si>
    <t>コンピュータ</t>
    <phoneticPr fontId="2"/>
  </si>
  <si>
    <t>P</t>
    <phoneticPr fontId="2"/>
  </si>
  <si>
    <t>Sunルーム</t>
    <phoneticPr fontId="2"/>
  </si>
  <si>
    <t>工作</t>
    <rPh sb="0" eb="2">
      <t>コウサク</t>
    </rPh>
    <phoneticPr fontId="2"/>
  </si>
  <si>
    <t>C</t>
    <phoneticPr fontId="2"/>
  </si>
  <si>
    <t>調理室</t>
    <rPh sb="0" eb="3">
      <t>チョウリシツ</t>
    </rPh>
    <phoneticPr fontId="2"/>
  </si>
  <si>
    <t>料理</t>
    <rPh sb="0" eb="2">
      <t>リョウリ</t>
    </rPh>
    <phoneticPr fontId="2"/>
  </si>
  <si>
    <t>K</t>
    <phoneticPr fontId="2"/>
  </si>
  <si>
    <t>教室</t>
    <rPh sb="0" eb="2">
      <t>キョウシツ</t>
    </rPh>
    <phoneticPr fontId="2"/>
  </si>
  <si>
    <t>区分名</t>
    <rPh sb="0" eb="2">
      <t>クブン</t>
    </rPh>
    <rPh sb="2" eb="3">
      <t>メイ</t>
    </rPh>
    <phoneticPr fontId="2"/>
  </si>
  <si>
    <t>区分</t>
    <rPh sb="0" eb="2">
      <t>クブン</t>
    </rPh>
    <phoneticPr fontId="2"/>
  </si>
  <si>
    <t>コード表</t>
    <rPh sb="3" eb="4">
      <t>ヒョウ</t>
    </rPh>
    <phoneticPr fontId="2"/>
  </si>
  <si>
    <t>スマホ操作</t>
    <rPh sb="3" eb="5">
      <t>ソウサ</t>
    </rPh>
    <phoneticPr fontId="2"/>
  </si>
  <si>
    <t>P008-03</t>
    <phoneticPr fontId="2"/>
  </si>
  <si>
    <t>年賀状作成</t>
    <rPh sb="0" eb="5">
      <t>ネンガジョウサクセイ</t>
    </rPh>
    <phoneticPr fontId="2"/>
  </si>
  <si>
    <t>P007-02</t>
    <phoneticPr fontId="2"/>
  </si>
  <si>
    <t>検索機能</t>
    <rPh sb="0" eb="4">
      <t>ケンサクキノウ</t>
    </rPh>
    <phoneticPr fontId="2"/>
  </si>
  <si>
    <t>P006-01</t>
    <phoneticPr fontId="2"/>
  </si>
  <si>
    <t>おりがみ</t>
    <phoneticPr fontId="2"/>
  </si>
  <si>
    <t>C005-02</t>
    <phoneticPr fontId="2"/>
  </si>
  <si>
    <t>C004-01</t>
    <phoneticPr fontId="2"/>
  </si>
  <si>
    <t>ケーキ作り</t>
    <rPh sb="3" eb="4">
      <t>ヅク</t>
    </rPh>
    <phoneticPr fontId="2"/>
  </si>
  <si>
    <t>K003-03</t>
    <phoneticPr fontId="2"/>
  </si>
  <si>
    <t>郷土料理</t>
    <rPh sb="0" eb="4">
      <t>キョウドリョウリ</t>
    </rPh>
    <phoneticPr fontId="2"/>
  </si>
  <si>
    <t>K002-02</t>
    <phoneticPr fontId="2"/>
  </si>
  <si>
    <t>料理基本</t>
    <rPh sb="0" eb="4">
      <t>リョウリキホン</t>
    </rPh>
    <phoneticPr fontId="2"/>
  </si>
  <si>
    <t>K001-01</t>
    <phoneticPr fontId="2"/>
  </si>
  <si>
    <t>備考</t>
    <rPh sb="0" eb="2">
      <t>ビコウ</t>
    </rPh>
    <phoneticPr fontId="2"/>
  </si>
  <si>
    <t>倍率</t>
    <rPh sb="0" eb="2">
      <t>バイリツ</t>
    </rPh>
    <phoneticPr fontId="2"/>
  </si>
  <si>
    <t>応募人数</t>
    <rPh sb="0" eb="2">
      <t>オウボ</t>
    </rPh>
    <rPh sb="2" eb="4">
      <t>ニンズウ</t>
    </rPh>
    <phoneticPr fontId="2"/>
  </si>
  <si>
    <t>定員</t>
    <rPh sb="0" eb="2">
      <t>テイイン</t>
    </rPh>
    <phoneticPr fontId="2"/>
  </si>
  <si>
    <t>費用</t>
    <rPh sb="0" eb="2">
      <t>ヒヨウ</t>
    </rPh>
    <phoneticPr fontId="2"/>
  </si>
  <si>
    <t>コース名</t>
    <rPh sb="3" eb="4">
      <t>メイ</t>
    </rPh>
    <phoneticPr fontId="2"/>
  </si>
  <si>
    <t>コースコード</t>
    <phoneticPr fontId="2"/>
  </si>
  <si>
    <t>市民講座集計一覧表</t>
    <rPh sb="0" eb="4">
      <t>シミンコウザ</t>
    </rPh>
    <rPh sb="4" eb="9">
      <t>シュウケイイチランヒョウ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</si>
</sst>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応募人数の割合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解答!$H$4</c:f>
              <c:strCache>
                <c:ptCount val="1"/>
                <c:pt idx="0">
                  <c:v>応募人数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0B9-4EA5-92EC-6026E833F2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0B9-4EA5-92EC-6026E833F2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0B9-4EA5-92EC-6026E833F2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0B9-4EA5-92EC-6026E833F26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0B9-4EA5-92EC-6026E833F26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0B9-4EA5-92EC-6026E833F26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0B9-4EA5-92EC-6026E833F26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0B9-4EA5-92EC-6026E833F26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解答!$B$5:$B$12</c:f>
              <c:strCache>
                <c:ptCount val="8"/>
                <c:pt idx="0">
                  <c:v>料理基本</c:v>
                </c:pt>
                <c:pt idx="1">
                  <c:v>郷土料理</c:v>
                </c:pt>
                <c:pt idx="2">
                  <c:v>ケーキ作り</c:v>
                </c:pt>
                <c:pt idx="3">
                  <c:v>工作</c:v>
                </c:pt>
                <c:pt idx="4">
                  <c:v>おりがみ</c:v>
                </c:pt>
                <c:pt idx="5">
                  <c:v>検索機能</c:v>
                </c:pt>
                <c:pt idx="6">
                  <c:v>年賀状作成</c:v>
                </c:pt>
                <c:pt idx="7">
                  <c:v>スマホ操作</c:v>
                </c:pt>
              </c:strCache>
            </c:strRef>
          </c:cat>
          <c:val>
            <c:numRef>
              <c:f>解答!$H$5:$H$12</c:f>
              <c:numCache>
                <c:formatCode>General</c:formatCode>
                <c:ptCount val="8"/>
                <c:pt idx="0">
                  <c:v>82</c:v>
                </c:pt>
                <c:pt idx="1">
                  <c:v>15</c:v>
                </c:pt>
                <c:pt idx="2">
                  <c:v>42</c:v>
                </c:pt>
                <c:pt idx="3">
                  <c:v>54</c:v>
                </c:pt>
                <c:pt idx="4">
                  <c:v>51</c:v>
                </c:pt>
                <c:pt idx="5">
                  <c:v>15</c:v>
                </c:pt>
                <c:pt idx="6">
                  <c:v>70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0B9-4EA5-92EC-6026E833F26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19</xdr:row>
      <xdr:rowOff>0</xdr:rowOff>
    </xdr:from>
    <xdr:to>
      <xdr:col>4</xdr:col>
      <xdr:colOff>882150</xdr:colOff>
      <xdr:row>36</xdr:row>
      <xdr:rowOff>1800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32454FA-A4C1-4180-A3BC-D674AF86C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4EE-C933-45B1-97EE-7A4560A5FF74}">
  <sheetPr>
    <pageSetUpPr fitToPage="1"/>
  </sheetPr>
  <dimension ref="A2:J31"/>
  <sheetViews>
    <sheetView tabSelected="1" zoomScaleNormal="100" workbookViewId="0"/>
  </sheetViews>
  <sheetFormatPr defaultRowHeight="18" customHeight="1" x14ac:dyDescent="0.55000000000000004"/>
  <cols>
    <col min="1" max="2" width="13.58203125" customWidth="1"/>
    <col min="3" max="3" width="11.58203125" customWidth="1"/>
    <col min="4" max="4" width="13.58203125" customWidth="1"/>
    <col min="5" max="5" width="11.58203125" customWidth="1"/>
    <col min="6" max="6" width="7.58203125" customWidth="1"/>
    <col min="7" max="7" width="6.58203125" customWidth="1"/>
    <col min="8" max="8" width="9.58203125" customWidth="1"/>
    <col min="9" max="9" width="7.58203125" customWidth="1"/>
    <col min="10" max="10" width="10.58203125" customWidth="1"/>
  </cols>
  <sheetData>
    <row r="2" spans="1:10" ht="18" customHeight="1" x14ac:dyDescent="0.55000000000000004">
      <c r="B2" t="s">
        <v>35</v>
      </c>
    </row>
    <row r="4" spans="1:10" ht="18" customHeight="1" x14ac:dyDescent="0.55000000000000004">
      <c r="A4" s="6" t="s">
        <v>34</v>
      </c>
      <c r="B4" s="6" t="s">
        <v>33</v>
      </c>
      <c r="C4" s="6" t="s">
        <v>11</v>
      </c>
      <c r="D4" s="6" t="s">
        <v>10</v>
      </c>
      <c r="E4" s="6" t="s">
        <v>9</v>
      </c>
      <c r="F4" s="6" t="s">
        <v>32</v>
      </c>
      <c r="G4" s="6" t="s">
        <v>31</v>
      </c>
      <c r="H4" s="6" t="s">
        <v>30</v>
      </c>
      <c r="I4" s="6" t="s">
        <v>29</v>
      </c>
      <c r="J4" s="6" t="s">
        <v>28</v>
      </c>
    </row>
    <row r="5" spans="1:10" ht="18" customHeight="1" x14ac:dyDescent="0.55000000000000004">
      <c r="A5" s="5" t="s">
        <v>27</v>
      </c>
      <c r="B5" s="5" t="s">
        <v>26</v>
      </c>
      <c r="C5" s="5" t="str">
        <f>LEFT(A5,1)</f>
        <v>K</v>
      </c>
      <c r="D5" s="5" t="str">
        <f>VLOOKUP(C5,$A$16:$C$18,2,FALSE)</f>
        <v>料理</v>
      </c>
      <c r="E5" s="5" t="str">
        <f t="shared" ref="E5:E12" si="0">VLOOKUP(C5,$A$16:$C$18,3,0)</f>
        <v>調理室</v>
      </c>
      <c r="F5" s="8">
        <v>3000</v>
      </c>
      <c r="G5" s="5">
        <v>30</v>
      </c>
      <c r="H5" s="5">
        <v>82</v>
      </c>
      <c r="I5" s="7">
        <f t="shared" ref="I5:I12" si="1">ROUNDUP(H5/G5,2)</f>
        <v>2.7399999999999998</v>
      </c>
      <c r="J5" s="6" t="str">
        <f t="shared" ref="J5:J12" si="2">IF(I5&gt;=2,"講座追加",IF(I5&gt;=1,"抽選","〇"))</f>
        <v>講座追加</v>
      </c>
    </row>
    <row r="6" spans="1:10" ht="18" customHeight="1" x14ac:dyDescent="0.55000000000000004">
      <c r="A6" s="5" t="s">
        <v>25</v>
      </c>
      <c r="B6" s="5" t="s">
        <v>24</v>
      </c>
      <c r="C6" s="5" t="str">
        <f>LEFT(A6,1)</f>
        <v>K</v>
      </c>
      <c r="D6" s="5" t="str">
        <f>VLOOKUP(C6,$A$16:$C$18,2,FALSE)</f>
        <v>料理</v>
      </c>
      <c r="E6" s="5" t="str">
        <f t="shared" si="0"/>
        <v>調理室</v>
      </c>
      <c r="F6" s="8">
        <v>3000</v>
      </c>
      <c r="G6" s="5">
        <v>30</v>
      </c>
      <c r="H6" s="5">
        <v>15</v>
      </c>
      <c r="I6" s="7">
        <f t="shared" si="1"/>
        <v>0.5</v>
      </c>
      <c r="J6" s="6" t="str">
        <f t="shared" si="2"/>
        <v>〇</v>
      </c>
    </row>
    <row r="7" spans="1:10" ht="18" customHeight="1" x14ac:dyDescent="0.55000000000000004">
      <c r="A7" s="5" t="s">
        <v>23</v>
      </c>
      <c r="B7" s="5" t="s">
        <v>22</v>
      </c>
      <c r="C7" s="5" t="str">
        <f>LEFT(A7,1)</f>
        <v>K</v>
      </c>
      <c r="D7" s="5" t="str">
        <f>VLOOKUP(C7,$A$16:$C$18,2,FALSE)</f>
        <v>料理</v>
      </c>
      <c r="E7" s="5" t="str">
        <f t="shared" si="0"/>
        <v>調理室</v>
      </c>
      <c r="F7" s="8">
        <v>3000</v>
      </c>
      <c r="G7" s="5">
        <v>30</v>
      </c>
      <c r="H7" s="5">
        <v>42</v>
      </c>
      <c r="I7" s="7">
        <f t="shared" si="1"/>
        <v>1.4</v>
      </c>
      <c r="J7" s="6" t="str">
        <f t="shared" si="2"/>
        <v>抽選</v>
      </c>
    </row>
    <row r="8" spans="1:10" ht="18" customHeight="1" x14ac:dyDescent="0.55000000000000004">
      <c r="A8" s="5" t="s">
        <v>21</v>
      </c>
      <c r="B8" s="5" t="s">
        <v>4</v>
      </c>
      <c r="C8" s="5" t="s">
        <v>5</v>
      </c>
      <c r="D8" s="5" t="str">
        <f>VLOOKUP(C8,$A$16:$C$18,2,FALSE)</f>
        <v>工作</v>
      </c>
      <c r="E8" s="5" t="str">
        <f t="shared" si="0"/>
        <v>Sunルーム</v>
      </c>
      <c r="F8" s="8">
        <v>1500</v>
      </c>
      <c r="G8" s="5">
        <v>50</v>
      </c>
      <c r="H8" s="5">
        <v>54</v>
      </c>
      <c r="I8" s="7">
        <f t="shared" si="1"/>
        <v>1.08</v>
      </c>
      <c r="J8" s="6" t="str">
        <f t="shared" si="2"/>
        <v>抽選</v>
      </c>
    </row>
    <row r="9" spans="1:10" ht="18" customHeight="1" x14ac:dyDescent="0.55000000000000004">
      <c r="A9" s="5" t="s">
        <v>20</v>
      </c>
      <c r="B9" s="5" t="s">
        <v>19</v>
      </c>
      <c r="C9" s="5" t="str">
        <f>LEFT(A9,1)</f>
        <v>C</v>
      </c>
      <c r="D9" s="5" t="str">
        <f>VLOOKUP(C9,$A$16:$C$18,2,FALSE)</f>
        <v>工作</v>
      </c>
      <c r="E9" s="5" t="str">
        <f t="shared" si="0"/>
        <v>Sunルーム</v>
      </c>
      <c r="F9" s="8">
        <v>1000</v>
      </c>
      <c r="G9" s="5">
        <v>50</v>
      </c>
      <c r="H9" s="5">
        <v>51</v>
      </c>
      <c r="I9" s="7">
        <f t="shared" si="1"/>
        <v>1.02</v>
      </c>
      <c r="J9" s="6" t="str">
        <f t="shared" si="2"/>
        <v>抽選</v>
      </c>
    </row>
    <row r="10" spans="1:10" ht="18" customHeight="1" x14ac:dyDescent="0.55000000000000004">
      <c r="A10" s="5" t="s">
        <v>18</v>
      </c>
      <c r="B10" s="5" t="s">
        <v>17</v>
      </c>
      <c r="C10" s="5" t="str">
        <f>LEFT(A10,1)</f>
        <v>P</v>
      </c>
      <c r="D10" s="5" t="str">
        <f>VLOOKUP(C10,$A$16:$C$18,2,FALSE)</f>
        <v>コンピュータ</v>
      </c>
      <c r="E10" s="5" t="str">
        <f t="shared" si="0"/>
        <v>PC室</v>
      </c>
      <c r="F10" s="8">
        <v>500</v>
      </c>
      <c r="G10" s="5">
        <v>35</v>
      </c>
      <c r="H10" s="5">
        <v>15</v>
      </c>
      <c r="I10" s="7">
        <f t="shared" si="1"/>
        <v>0.43</v>
      </c>
      <c r="J10" s="6" t="str">
        <f t="shared" si="2"/>
        <v>〇</v>
      </c>
    </row>
    <row r="11" spans="1:10" ht="18" customHeight="1" x14ac:dyDescent="0.55000000000000004">
      <c r="A11" s="5" t="s">
        <v>16</v>
      </c>
      <c r="B11" s="5" t="s">
        <v>15</v>
      </c>
      <c r="C11" s="5" t="str">
        <f>LEFT(A11,1)</f>
        <v>P</v>
      </c>
      <c r="D11" s="5" t="str">
        <f>VLOOKUP(C11,$A$16:$C$18,2,FALSE)</f>
        <v>コンピュータ</v>
      </c>
      <c r="E11" s="5" t="str">
        <f t="shared" si="0"/>
        <v>PC室</v>
      </c>
      <c r="F11" s="8">
        <v>500</v>
      </c>
      <c r="G11" s="5">
        <v>35</v>
      </c>
      <c r="H11" s="5">
        <v>70</v>
      </c>
      <c r="I11" s="7">
        <f t="shared" si="1"/>
        <v>2</v>
      </c>
      <c r="J11" s="6" t="str">
        <f t="shared" si="2"/>
        <v>講座追加</v>
      </c>
    </row>
    <row r="12" spans="1:10" ht="18" customHeight="1" x14ac:dyDescent="0.55000000000000004">
      <c r="A12" s="5" t="s">
        <v>14</v>
      </c>
      <c r="B12" s="5" t="s">
        <v>13</v>
      </c>
      <c r="C12" s="5" t="str">
        <f>LEFT(A12,1)</f>
        <v>P</v>
      </c>
      <c r="D12" s="5" t="str">
        <f>VLOOKUP(C12,$A$16:$C$18,2,FALSE)</f>
        <v>コンピュータ</v>
      </c>
      <c r="E12" s="5" t="str">
        <f t="shared" si="0"/>
        <v>PC室</v>
      </c>
      <c r="F12" s="8">
        <v>500</v>
      </c>
      <c r="G12" s="5">
        <v>35</v>
      </c>
      <c r="H12" s="5">
        <v>30</v>
      </c>
      <c r="I12" s="7">
        <f t="shared" si="1"/>
        <v>0.86</v>
      </c>
      <c r="J12" s="6" t="str">
        <f t="shared" si="2"/>
        <v>〇</v>
      </c>
    </row>
    <row r="14" spans="1:10" ht="18" customHeight="1" x14ac:dyDescent="0.55000000000000004">
      <c r="A14" t="s">
        <v>12</v>
      </c>
    </row>
    <row r="15" spans="1:10" ht="18" customHeight="1" x14ac:dyDescent="0.55000000000000004">
      <c r="A15" s="6" t="s">
        <v>11</v>
      </c>
      <c r="B15" s="6" t="s">
        <v>10</v>
      </c>
      <c r="C15" s="6" t="s">
        <v>9</v>
      </c>
    </row>
    <row r="16" spans="1:10" ht="18" customHeight="1" x14ac:dyDescent="0.55000000000000004">
      <c r="A16" s="5" t="s">
        <v>8</v>
      </c>
      <c r="B16" s="5" t="s">
        <v>7</v>
      </c>
      <c r="C16" s="5" t="s">
        <v>6</v>
      </c>
    </row>
    <row r="17" spans="1:5" ht="18" customHeight="1" x14ac:dyDescent="0.55000000000000004">
      <c r="A17" s="5" t="s">
        <v>5</v>
      </c>
      <c r="B17" s="5" t="s">
        <v>4</v>
      </c>
      <c r="C17" s="5" t="s">
        <v>3</v>
      </c>
    </row>
    <row r="18" spans="1:5" ht="18" customHeight="1" x14ac:dyDescent="0.55000000000000004">
      <c r="A18" s="5" t="s">
        <v>2</v>
      </c>
      <c r="B18" s="5" t="s">
        <v>1</v>
      </c>
      <c r="C18" s="5" t="s">
        <v>0</v>
      </c>
    </row>
    <row r="20" spans="1:5" ht="18" customHeight="1" x14ac:dyDescent="0.55000000000000004">
      <c r="A20" s="4"/>
    </row>
    <row r="21" spans="1:5" ht="18" customHeight="1" x14ac:dyDescent="0.55000000000000004">
      <c r="A21" s="4"/>
      <c r="B21" s="3"/>
    </row>
    <row r="22" spans="1:5" ht="18" customHeight="1" x14ac:dyDescent="0.55000000000000004">
      <c r="A22" s="4"/>
      <c r="B22" s="3"/>
    </row>
    <row r="23" spans="1:5" ht="18" customHeight="1" x14ac:dyDescent="0.55000000000000004">
      <c r="B23" s="3"/>
    </row>
    <row r="24" spans="1:5" ht="18" customHeight="1" x14ac:dyDescent="0.55000000000000004">
      <c r="A24" s="4"/>
      <c r="B24" s="3"/>
    </row>
    <row r="25" spans="1:5" ht="18" customHeight="1" x14ac:dyDescent="0.55000000000000004">
      <c r="A25" s="4"/>
      <c r="B25" s="3"/>
    </row>
    <row r="26" spans="1:5" ht="18" customHeight="1" x14ac:dyDescent="0.55000000000000004">
      <c r="A26" s="4"/>
      <c r="B26" s="3"/>
    </row>
    <row r="28" spans="1:5" ht="18" customHeight="1" x14ac:dyDescent="0.55000000000000004">
      <c r="D28" s="2"/>
    </row>
    <row r="29" spans="1:5" ht="18" customHeight="1" x14ac:dyDescent="0.55000000000000004">
      <c r="D29" s="1"/>
      <c r="E29" s="2"/>
    </row>
    <row r="30" spans="1:5" ht="18" customHeight="1" x14ac:dyDescent="0.55000000000000004">
      <c r="D30" s="1"/>
    </row>
    <row r="31" spans="1:5" ht="18" customHeight="1" x14ac:dyDescent="0.55000000000000004">
      <c r="D31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2024-03-14T05:52:01Z</dcterms:created>
  <dcterms:modified xsi:type="dcterms:W3CDTF">2024-03-26T04:40:21Z</dcterms:modified>
</cp:coreProperties>
</file>