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3節_中級基本問題\"/>
    </mc:Choice>
  </mc:AlternateContent>
  <xr:revisionPtr revIDLastSave="0" documentId="13_ncr:1_{2293AF5E-959D-4F50-9CEC-DD721F7C8130}" xr6:coauthVersionLast="47" xr6:coauthVersionMax="47" xr10:uidLastSave="{00000000-0000-0000-0000-000000000000}"/>
  <bookViews>
    <workbookView xWindow="-110" yWindow="-110" windowWidth="19420" windowHeight="10420" xr2:uid="{5500222A-C3FE-4336-A58D-507361254EFE}"/>
  </bookViews>
  <sheets>
    <sheet name="解答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1" i="1"/>
  <c r="D10" i="1"/>
  <c r="D9" i="1"/>
  <c r="D8" i="1"/>
  <c r="D7" i="1"/>
  <c r="D6" i="1"/>
  <c r="D5" i="1"/>
  <c r="B5" i="1"/>
  <c r="G5" i="1"/>
  <c r="H5" i="1" s="1"/>
  <c r="B6" i="1"/>
  <c r="G6" i="1"/>
  <c r="H6" i="1"/>
  <c r="B7" i="1"/>
  <c r="G7" i="1"/>
  <c r="H7" i="1"/>
  <c r="B8" i="1"/>
  <c r="G8" i="1"/>
  <c r="H8" i="1"/>
  <c r="B9" i="1"/>
  <c r="G9" i="1"/>
  <c r="H9" i="1"/>
  <c r="B10" i="1"/>
  <c r="G10" i="1"/>
  <c r="H10" i="1"/>
  <c r="B11" i="1"/>
  <c r="G11" i="1"/>
  <c r="H11" i="1"/>
  <c r="B12" i="1"/>
  <c r="G12" i="1"/>
  <c r="H12" i="1"/>
  <c r="C18" i="1" l="1"/>
  <c r="D18" i="1"/>
  <c r="B19" i="1"/>
  <c r="D19" i="1"/>
  <c r="B18" i="1"/>
  <c r="C19" i="1"/>
  <c r="B17" i="1"/>
  <c r="C17" i="1"/>
  <c r="D17" i="1"/>
</calcChain>
</file>

<file path=xl/sharedStrings.xml><?xml version="1.0" encoding="utf-8"?>
<sst xmlns="http://schemas.openxmlformats.org/spreadsheetml/2006/main" count="37" uniqueCount="35">
  <si>
    <t>受験者数</t>
    <rPh sb="0" eb="4">
      <t>ジュケンシャスウ</t>
    </rPh>
    <phoneticPr fontId="1"/>
  </si>
  <si>
    <t>実技平均</t>
    <rPh sb="0" eb="2">
      <t>ジツギ</t>
    </rPh>
    <rPh sb="2" eb="4">
      <t>ヘイキン</t>
    </rPh>
    <phoneticPr fontId="1"/>
  </si>
  <si>
    <t>筆記平均</t>
    <rPh sb="0" eb="2">
      <t>ヒッキ</t>
    </rPh>
    <rPh sb="2" eb="4">
      <t>ヘイキン</t>
    </rPh>
    <phoneticPr fontId="1"/>
  </si>
  <si>
    <t>スポーツコース</t>
    <phoneticPr fontId="1"/>
  </si>
  <si>
    <t>保育コース</t>
    <rPh sb="0" eb="2">
      <t>ホイク</t>
    </rPh>
    <phoneticPr fontId="1"/>
  </si>
  <si>
    <t>芸術コース</t>
    <rPh sb="0" eb="2">
      <t>ゲイジュツ</t>
    </rPh>
    <phoneticPr fontId="1"/>
  </si>
  <si>
    <t>コース名</t>
    <rPh sb="3" eb="4">
      <t>メイ</t>
    </rPh>
    <phoneticPr fontId="1"/>
  </si>
  <si>
    <t>SP</t>
    <phoneticPr fontId="1"/>
  </si>
  <si>
    <t>CH</t>
    <phoneticPr fontId="1"/>
  </si>
  <si>
    <t>AR</t>
    <phoneticPr fontId="1"/>
  </si>
  <si>
    <t>受験コード</t>
    <rPh sb="0" eb="2">
      <t>ジュケン</t>
    </rPh>
    <phoneticPr fontId="1"/>
  </si>
  <si>
    <t>コード表、結果集計</t>
    <rPh sb="3" eb="4">
      <t>ヒョウ</t>
    </rPh>
    <rPh sb="5" eb="9">
      <t>ケッカシュウケイ</t>
    </rPh>
    <phoneticPr fontId="1"/>
  </si>
  <si>
    <t>渡辺　真央</t>
    <rPh sb="0" eb="2">
      <t>ワタナベ</t>
    </rPh>
    <rPh sb="3" eb="5">
      <t>マオ</t>
    </rPh>
    <phoneticPr fontId="1"/>
  </si>
  <si>
    <t>1009CH</t>
  </si>
  <si>
    <t>山本　太一</t>
    <rPh sb="0" eb="2">
      <t>ヤマモト</t>
    </rPh>
    <rPh sb="3" eb="5">
      <t>タイチ</t>
    </rPh>
    <phoneticPr fontId="1"/>
  </si>
  <si>
    <t>1008SP</t>
  </si>
  <si>
    <t>山下　純子</t>
    <phoneticPr fontId="1"/>
  </si>
  <si>
    <t>1007AR</t>
  </si>
  <si>
    <t>本田　次郎</t>
    <phoneticPr fontId="1"/>
  </si>
  <si>
    <t>1006SP</t>
  </si>
  <si>
    <t>藤原　幸子</t>
    <phoneticPr fontId="1"/>
  </si>
  <si>
    <t>1005SP</t>
  </si>
  <si>
    <t>鈴木　裕子</t>
    <phoneticPr fontId="1"/>
  </si>
  <si>
    <t>1004CH</t>
  </si>
  <si>
    <t>桑原　哲郎</t>
    <phoneticPr fontId="1"/>
  </si>
  <si>
    <t>1003AR</t>
  </si>
  <si>
    <t>岩本　真理子</t>
    <phoneticPr fontId="1"/>
  </si>
  <si>
    <t>1001AR</t>
  </si>
  <si>
    <t>判定</t>
    <rPh sb="0" eb="2">
      <t>ハンテイ</t>
    </rPh>
    <phoneticPr fontId="1"/>
  </si>
  <si>
    <t>合計</t>
    <rPh sb="0" eb="2">
      <t>ゴウケイ</t>
    </rPh>
    <phoneticPr fontId="1"/>
  </si>
  <si>
    <t>実技試験</t>
    <rPh sb="0" eb="2">
      <t>ジツギ</t>
    </rPh>
    <rPh sb="2" eb="4">
      <t>シケン</t>
    </rPh>
    <phoneticPr fontId="1"/>
  </si>
  <si>
    <t>筆記試験</t>
    <rPh sb="0" eb="4">
      <t>ヒッキシケン</t>
    </rPh>
    <phoneticPr fontId="1"/>
  </si>
  <si>
    <t>氏名</t>
    <rPh sb="0" eb="2">
      <t>シメイ</t>
    </rPh>
    <phoneticPr fontId="1"/>
  </si>
  <si>
    <t>受験番号</t>
    <rPh sb="0" eb="2">
      <t>ジュケン</t>
    </rPh>
    <rPh sb="2" eb="4">
      <t>バンゴウ</t>
    </rPh>
    <phoneticPr fontId="1"/>
  </si>
  <si>
    <t>推薦入試　結果一覧</t>
    <rPh sb="0" eb="2">
      <t>スイセン</t>
    </rPh>
    <rPh sb="2" eb="4">
      <t>ニュウシ</t>
    </rPh>
    <rPh sb="5" eb="7">
      <t>ケッカ</t>
    </rPh>
    <rPh sb="7" eb="9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</si>
</sst>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quotePrefix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quotePrefix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コース別　平均点の比較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解答!$A$17</c:f>
              <c:strCache>
                <c:ptCount val="1"/>
                <c:pt idx="0">
                  <c:v>筆記平均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解答!$B$16:$D$16</c:f>
              <c:strCache>
                <c:ptCount val="3"/>
                <c:pt idx="0">
                  <c:v>芸術コース</c:v>
                </c:pt>
                <c:pt idx="1">
                  <c:v>保育コース</c:v>
                </c:pt>
                <c:pt idx="2">
                  <c:v>スポーツコース</c:v>
                </c:pt>
              </c:strCache>
            </c:strRef>
          </c:cat>
          <c:val>
            <c:numRef>
              <c:f>解答!$B$17:$D$17</c:f>
              <c:numCache>
                <c:formatCode>0.0</c:formatCode>
                <c:ptCount val="3"/>
                <c:pt idx="0">
                  <c:v>74</c:v>
                </c:pt>
                <c:pt idx="1">
                  <c:v>64.5</c:v>
                </c:pt>
                <c:pt idx="2">
                  <c:v>66.666666666666671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1F-4D6F-B47B-BB8CADAA10A2}"/>
            </c:ext>
          </c:extLst>
        </c:ser>
        <c:ser>
          <c:idx val="1"/>
          <c:order val="1"/>
          <c:tx>
            <c:strRef>
              <c:f>解答!$A$18</c:f>
              <c:strCache>
                <c:ptCount val="1"/>
                <c:pt idx="0">
                  <c:v>実技平均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解答!$B$16:$D$16</c:f>
              <c:strCache>
                <c:ptCount val="3"/>
                <c:pt idx="0">
                  <c:v>芸術コース</c:v>
                </c:pt>
                <c:pt idx="1">
                  <c:v>保育コース</c:v>
                </c:pt>
                <c:pt idx="2">
                  <c:v>スポーツコース</c:v>
                </c:pt>
              </c:strCache>
            </c:strRef>
          </c:cat>
          <c:val>
            <c:numRef>
              <c:f>解答!$B$18:$D$18</c:f>
              <c:numCache>
                <c:formatCode>0.0</c:formatCode>
                <c:ptCount val="3"/>
                <c:pt idx="0">
                  <c:v>82</c:v>
                </c:pt>
                <c:pt idx="1">
                  <c:v>85</c:v>
                </c:pt>
                <c:pt idx="2">
                  <c:v>70.333333333333329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1F-4D6F-B47B-BB8CADAA1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1750232"/>
        <c:axId val="531742784"/>
      </c:barChart>
      <c:catAx>
        <c:axId val="531750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1742784"/>
        <c:crosses val="autoZero"/>
        <c:auto val="1"/>
        <c:lblAlgn val="ctr"/>
        <c:lblOffset val="100"/>
        <c:noMultiLvlLbl val="0"/>
      </c:catAx>
      <c:valAx>
        <c:axId val="5317427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点数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17502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6</xdr:col>
      <xdr:colOff>2100</xdr:colOff>
      <xdr:row>32</xdr:row>
      <xdr:rowOff>6350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C4D9911-3FF1-4549-A9B6-C2457D98B2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71435-48D9-4920-A7CB-87A69F6C6469}">
  <sheetPr>
    <pageSetUpPr fitToPage="1"/>
  </sheetPr>
  <dimension ref="A2:H35"/>
  <sheetViews>
    <sheetView tabSelected="1" zoomScaleNormal="100" workbookViewId="0"/>
  </sheetViews>
  <sheetFormatPr defaultRowHeight="18" customHeight="1" x14ac:dyDescent="0.55000000000000004"/>
  <cols>
    <col min="1" max="2" width="11.58203125" customWidth="1"/>
    <col min="3" max="3" width="13.58203125" customWidth="1"/>
    <col min="4" max="4" width="15.58203125" customWidth="1"/>
    <col min="5" max="6" width="9.58203125" customWidth="1"/>
    <col min="7" max="8" width="6.58203125" customWidth="1"/>
  </cols>
  <sheetData>
    <row r="2" spans="1:8" ht="18" customHeight="1" x14ac:dyDescent="0.55000000000000004">
      <c r="B2" t="s">
        <v>34</v>
      </c>
    </row>
    <row r="4" spans="1:8" ht="18" customHeight="1" x14ac:dyDescent="0.55000000000000004">
      <c r="A4" s="11" t="s">
        <v>33</v>
      </c>
      <c r="B4" s="11" t="s">
        <v>10</v>
      </c>
      <c r="C4" s="11" t="s">
        <v>32</v>
      </c>
      <c r="D4" s="11" t="s">
        <v>6</v>
      </c>
      <c r="E4" s="11" t="s">
        <v>31</v>
      </c>
      <c r="F4" s="11" t="s">
        <v>30</v>
      </c>
      <c r="G4" s="11" t="s">
        <v>29</v>
      </c>
      <c r="H4" s="11" t="s">
        <v>28</v>
      </c>
    </row>
    <row r="5" spans="1:8" ht="18" customHeight="1" x14ac:dyDescent="0.55000000000000004">
      <c r="A5" s="7" t="s">
        <v>27</v>
      </c>
      <c r="B5" s="13" t="str">
        <f t="shared" ref="B5:B12" si="0">RIGHT(A5,2)</f>
        <v>AR</v>
      </c>
      <c r="C5" s="7" t="s">
        <v>26</v>
      </c>
      <c r="D5" s="7" t="str">
        <f>HLOOKUP(B5,$B$15:$D$16,2,FALSE)</f>
        <v>芸術コース</v>
      </c>
      <c r="E5" s="7">
        <v>62</v>
      </c>
      <c r="F5" s="7">
        <v>58</v>
      </c>
      <c r="G5" s="7">
        <f t="shared" ref="G5:G12" si="1">E5+F5*2</f>
        <v>178</v>
      </c>
      <c r="H5" s="11" t="str">
        <f t="shared" ref="H5:H12" si="2">IF(AND(E5&gt;=65,G5&gt;=200),"合格","")</f>
        <v/>
      </c>
    </row>
    <row r="6" spans="1:8" ht="18" customHeight="1" x14ac:dyDescent="0.55000000000000004">
      <c r="A6" s="7" t="s">
        <v>25</v>
      </c>
      <c r="B6" s="13" t="str">
        <f t="shared" si="0"/>
        <v>AR</v>
      </c>
      <c r="C6" s="7" t="s">
        <v>24</v>
      </c>
      <c r="D6" s="7" t="str">
        <f>HLOOKUP(B6,$B$15:$D$16,2,FALSE)</f>
        <v>芸術コース</v>
      </c>
      <c r="E6" s="7">
        <v>66</v>
      </c>
      <c r="F6" s="7">
        <v>97</v>
      </c>
      <c r="G6" s="7">
        <f t="shared" si="1"/>
        <v>260</v>
      </c>
      <c r="H6" s="11" t="str">
        <f t="shared" si="2"/>
        <v>合格</v>
      </c>
    </row>
    <row r="7" spans="1:8" ht="18" customHeight="1" x14ac:dyDescent="0.55000000000000004">
      <c r="A7" s="7" t="s">
        <v>23</v>
      </c>
      <c r="B7" s="13" t="str">
        <f t="shared" si="0"/>
        <v>CH</v>
      </c>
      <c r="C7" s="7" t="s">
        <v>22</v>
      </c>
      <c r="D7" s="7" t="str">
        <f>HLOOKUP(B7,$B$15:$D$16,2,FALSE)</f>
        <v>保育コース</v>
      </c>
      <c r="E7" s="7">
        <v>51</v>
      </c>
      <c r="F7" s="7">
        <v>92</v>
      </c>
      <c r="G7" s="7">
        <f t="shared" si="1"/>
        <v>235</v>
      </c>
      <c r="H7" s="11" t="str">
        <f t="shared" si="2"/>
        <v/>
      </c>
    </row>
    <row r="8" spans="1:8" ht="18" customHeight="1" x14ac:dyDescent="0.55000000000000004">
      <c r="A8" s="7" t="s">
        <v>21</v>
      </c>
      <c r="B8" s="13" t="str">
        <f t="shared" si="0"/>
        <v>SP</v>
      </c>
      <c r="C8" s="7" t="s">
        <v>20</v>
      </c>
      <c r="D8" s="7" t="str">
        <f>HLOOKUP(B8,$B$15:$D$16,2,FALSE)</f>
        <v>スポーツコース</v>
      </c>
      <c r="E8" s="7">
        <v>65</v>
      </c>
      <c r="F8" s="7">
        <v>64</v>
      </c>
      <c r="G8" s="7">
        <f t="shared" si="1"/>
        <v>193</v>
      </c>
      <c r="H8" s="11" t="str">
        <f t="shared" si="2"/>
        <v/>
      </c>
    </row>
    <row r="9" spans="1:8" ht="18" customHeight="1" x14ac:dyDescent="0.55000000000000004">
      <c r="A9" s="7" t="s">
        <v>19</v>
      </c>
      <c r="B9" s="13" t="str">
        <f t="shared" si="0"/>
        <v>SP</v>
      </c>
      <c r="C9" s="7" t="s">
        <v>18</v>
      </c>
      <c r="D9" s="7" t="str">
        <f>HLOOKUP(B9,$B$15:$D$16,2,FALSE)</f>
        <v>スポーツコース</v>
      </c>
      <c r="E9" s="7">
        <v>68</v>
      </c>
      <c r="F9" s="7">
        <v>98</v>
      </c>
      <c r="G9" s="7">
        <f t="shared" si="1"/>
        <v>264</v>
      </c>
      <c r="H9" s="11" t="str">
        <f t="shared" si="2"/>
        <v>合格</v>
      </c>
    </row>
    <row r="10" spans="1:8" ht="18" customHeight="1" x14ac:dyDescent="0.55000000000000004">
      <c r="A10" s="7" t="s">
        <v>17</v>
      </c>
      <c r="B10" s="13" t="str">
        <f t="shared" si="0"/>
        <v>AR</v>
      </c>
      <c r="C10" s="7" t="s">
        <v>16</v>
      </c>
      <c r="D10" s="7" t="str">
        <f>HLOOKUP(B10,$B$15:$D$16,2,FALSE)</f>
        <v>芸術コース</v>
      </c>
      <c r="E10" s="7">
        <v>94</v>
      </c>
      <c r="F10" s="7">
        <v>91</v>
      </c>
      <c r="G10" s="7">
        <f t="shared" si="1"/>
        <v>276</v>
      </c>
      <c r="H10" s="11" t="str">
        <f t="shared" si="2"/>
        <v>合格</v>
      </c>
    </row>
    <row r="11" spans="1:8" ht="18" customHeight="1" x14ac:dyDescent="0.55000000000000004">
      <c r="A11" s="7" t="s">
        <v>15</v>
      </c>
      <c r="B11" s="13" t="str">
        <f t="shared" si="0"/>
        <v>SP</v>
      </c>
      <c r="C11" s="7" t="s">
        <v>14</v>
      </c>
      <c r="D11" s="7" t="str">
        <f>HLOOKUP(B11,$B$15:$D$16,2,FALSE)</f>
        <v>スポーツコース</v>
      </c>
      <c r="E11" s="7">
        <v>67</v>
      </c>
      <c r="F11" s="7">
        <v>49</v>
      </c>
      <c r="G11" s="7">
        <f t="shared" si="1"/>
        <v>165</v>
      </c>
      <c r="H11" s="11" t="str">
        <f t="shared" si="2"/>
        <v/>
      </c>
    </row>
    <row r="12" spans="1:8" ht="18" customHeight="1" x14ac:dyDescent="0.55000000000000004">
      <c r="A12" s="7" t="s">
        <v>13</v>
      </c>
      <c r="B12" s="13" t="str">
        <f t="shared" si="0"/>
        <v>CH</v>
      </c>
      <c r="C12" s="7" t="s">
        <v>12</v>
      </c>
      <c r="D12" s="7" t="str">
        <f>HLOOKUP(B12,$B$15:$D$16,2,FALSE)</f>
        <v>保育コース</v>
      </c>
      <c r="E12" s="7">
        <v>78</v>
      </c>
      <c r="F12" s="7">
        <v>78</v>
      </c>
      <c r="G12" s="7">
        <f t="shared" si="1"/>
        <v>234</v>
      </c>
      <c r="H12" s="11" t="str">
        <f t="shared" si="2"/>
        <v>合格</v>
      </c>
    </row>
    <row r="14" spans="1:8" ht="18" customHeight="1" x14ac:dyDescent="0.55000000000000004">
      <c r="A14" s="12" t="s">
        <v>11</v>
      </c>
    </row>
    <row r="15" spans="1:8" ht="18" customHeight="1" x14ac:dyDescent="0.55000000000000004">
      <c r="A15" s="8" t="s">
        <v>10</v>
      </c>
      <c r="B15" s="11" t="s">
        <v>9</v>
      </c>
      <c r="C15" s="11" t="s">
        <v>8</v>
      </c>
      <c r="D15" s="11" t="s">
        <v>7</v>
      </c>
    </row>
    <row r="16" spans="1:8" ht="18" customHeight="1" x14ac:dyDescent="0.55000000000000004">
      <c r="A16" s="8" t="s">
        <v>6</v>
      </c>
      <c r="B16" s="11" t="s">
        <v>5</v>
      </c>
      <c r="C16" s="11" t="s">
        <v>4</v>
      </c>
      <c r="D16" s="11" t="s">
        <v>3</v>
      </c>
    </row>
    <row r="17" spans="1:5" ht="18" customHeight="1" x14ac:dyDescent="0.55000000000000004">
      <c r="A17" s="8" t="s">
        <v>2</v>
      </c>
      <c r="B17" s="10">
        <f>AVERAGEIFS($E$5:$E$12,$D$5:$D$12,B16)</f>
        <v>74</v>
      </c>
      <c r="C17" s="10">
        <f>AVERAGEIFS($E$5:$E$12,$D$5:$D$12,C16)</f>
        <v>64.5</v>
      </c>
      <c r="D17" s="10">
        <f>AVERAGEIFS($E$5:$E$12,$D$5:$D$12,D16)</f>
        <v>66.666666666666671</v>
      </c>
      <c r="E17" s="3"/>
    </row>
    <row r="18" spans="1:5" ht="18" customHeight="1" x14ac:dyDescent="0.55000000000000004">
      <c r="A18" s="8" t="s">
        <v>1</v>
      </c>
      <c r="B18" s="9">
        <f>AVERAGEIFS($F$5:$F$12,$D$5:$D$12,B16)</f>
        <v>82</v>
      </c>
      <c r="C18" s="9">
        <f>AVERAGEIFS($F$5:$F$12,$D$5:$D$12,C16)</f>
        <v>85</v>
      </c>
      <c r="D18" s="9">
        <f>AVERAGEIFS($F$5:$F$12,$D$5:$D$12,D16)</f>
        <v>70.333333333333329</v>
      </c>
    </row>
    <row r="19" spans="1:5" ht="18" customHeight="1" x14ac:dyDescent="0.55000000000000004">
      <c r="A19" s="8" t="s">
        <v>0</v>
      </c>
      <c r="B19" s="7">
        <f>COUNTIFS($D$5:$D$12,B16)</f>
        <v>3</v>
      </c>
      <c r="C19" s="7">
        <f>COUNTIFS($D$5:$D$12,C16)</f>
        <v>2</v>
      </c>
      <c r="D19" s="7">
        <f>COUNTIFS($D$5:$D$12,D16)</f>
        <v>3</v>
      </c>
    </row>
    <row r="20" spans="1:5" ht="18" customHeight="1" x14ac:dyDescent="0.55000000000000004">
      <c r="A20" s="6"/>
    </row>
    <row r="22" spans="1:5" ht="18" customHeight="1" x14ac:dyDescent="0.55000000000000004">
      <c r="A22" s="3"/>
    </row>
    <row r="23" spans="1:5" ht="18" customHeight="1" x14ac:dyDescent="0.55000000000000004">
      <c r="A23" s="3"/>
      <c r="B23" s="5"/>
    </row>
    <row r="24" spans="1:5" ht="18" customHeight="1" x14ac:dyDescent="0.55000000000000004">
      <c r="A24" s="3"/>
      <c r="B24" s="2"/>
    </row>
    <row r="25" spans="1:5" ht="18" customHeight="1" x14ac:dyDescent="0.55000000000000004">
      <c r="A25" s="3"/>
      <c r="B25" s="2"/>
    </row>
    <row r="26" spans="1:5" ht="18" customHeight="1" x14ac:dyDescent="0.55000000000000004">
      <c r="A26" s="3"/>
      <c r="B26" s="2"/>
    </row>
    <row r="27" spans="1:5" ht="18" customHeight="1" x14ac:dyDescent="0.55000000000000004">
      <c r="A27" s="3"/>
      <c r="B27" s="2"/>
    </row>
    <row r="28" spans="1:5" ht="18" customHeight="1" x14ac:dyDescent="0.55000000000000004">
      <c r="B28" s="2"/>
    </row>
    <row r="29" spans="1:5" ht="18" customHeight="1" x14ac:dyDescent="0.55000000000000004">
      <c r="A29" s="3"/>
      <c r="B29" s="2"/>
    </row>
    <row r="30" spans="1:5" ht="18" customHeight="1" x14ac:dyDescent="0.55000000000000004">
      <c r="B30" s="2"/>
    </row>
    <row r="31" spans="1:5" ht="18" customHeight="1" x14ac:dyDescent="0.55000000000000004">
      <c r="A31" s="3"/>
      <c r="B31" s="2"/>
      <c r="E31" s="4"/>
    </row>
    <row r="32" spans="1:5" ht="18" customHeight="1" x14ac:dyDescent="0.55000000000000004">
      <c r="B32" s="2"/>
      <c r="E32" s="1"/>
    </row>
    <row r="33" spans="1:5" ht="18" customHeight="1" x14ac:dyDescent="0.55000000000000004">
      <c r="A33" s="3"/>
      <c r="B33" s="2"/>
      <c r="E33" s="1"/>
    </row>
    <row r="34" spans="1:5" ht="18" customHeight="1" x14ac:dyDescent="0.55000000000000004">
      <c r="A34" s="3"/>
      <c r="B34" s="2"/>
      <c r="E34" s="1"/>
    </row>
    <row r="35" spans="1:5" ht="18" customHeight="1" x14ac:dyDescent="0.55000000000000004">
      <c r="A35" s="3"/>
      <c r="B35" s="2"/>
      <c r="E35" s="1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scale="69" orientation="landscape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cp:lastPrinted>2024-03-14T06:14:15Z</cp:lastPrinted>
  <dcterms:created xsi:type="dcterms:W3CDTF">2024-03-14T06:08:55Z</dcterms:created>
  <dcterms:modified xsi:type="dcterms:W3CDTF">2024-03-26T04:41:50Z</dcterms:modified>
</cp:coreProperties>
</file>