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3節_中級基本問題\"/>
    </mc:Choice>
  </mc:AlternateContent>
  <xr:revisionPtr revIDLastSave="0" documentId="13_ncr:1_{A2E07181-69E8-460F-882A-D9E5BB80CB79}" xr6:coauthVersionLast="47" xr6:coauthVersionMax="47" xr10:uidLastSave="{00000000-0000-0000-0000-000000000000}"/>
  <bookViews>
    <workbookView xWindow="-110" yWindow="-110" windowWidth="19420" windowHeight="10420" xr2:uid="{35FC9F5B-117B-4BE6-9D5D-8D3068E98320}"/>
  </bookViews>
  <sheets>
    <sheet name="解答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11" i="1"/>
  <c r="C10" i="1"/>
  <c r="C9" i="1"/>
  <c r="C8" i="1"/>
  <c r="C7" i="1"/>
  <c r="C6" i="1"/>
  <c r="C5" i="1"/>
  <c r="C16" i="1" s="1"/>
  <c r="F5" i="1"/>
  <c r="G5" i="1" s="1"/>
  <c r="F6" i="1"/>
  <c r="G6" i="1" s="1"/>
  <c r="F7" i="1"/>
  <c r="G7" i="1"/>
  <c r="F8" i="1"/>
  <c r="G8" i="1"/>
  <c r="F9" i="1"/>
  <c r="G9" i="1" s="1"/>
  <c r="F10" i="1"/>
  <c r="G10" i="1" s="1"/>
  <c r="F11" i="1"/>
  <c r="G11" i="1"/>
  <c r="F12" i="1"/>
  <c r="G12" i="1"/>
  <c r="D16" i="1" l="1"/>
  <c r="F16" i="1" s="1"/>
  <c r="D18" i="1"/>
  <c r="F18" i="1" s="1"/>
  <c r="D17" i="1"/>
  <c r="F17" i="1" s="1"/>
  <c r="C18" i="1"/>
  <c r="C17" i="1"/>
</calcChain>
</file>

<file path=xl/sharedStrings.xml><?xml version="1.0" encoding="utf-8"?>
<sst xmlns="http://schemas.openxmlformats.org/spreadsheetml/2006/main" count="37" uniqueCount="36">
  <si>
    <t>コンピュータ関連</t>
    <rPh sb="6" eb="8">
      <t>カンレン</t>
    </rPh>
    <phoneticPr fontId="2"/>
  </si>
  <si>
    <t>CP</t>
    <phoneticPr fontId="2"/>
  </si>
  <si>
    <t>美容</t>
    <rPh sb="0" eb="2">
      <t>ビヨウ</t>
    </rPh>
    <phoneticPr fontId="2"/>
  </si>
  <si>
    <t>BE</t>
    <phoneticPr fontId="2"/>
  </si>
  <si>
    <t>生活家電</t>
    <rPh sb="0" eb="4">
      <t>セイカツカデン</t>
    </rPh>
    <phoneticPr fontId="2"/>
  </si>
  <si>
    <t>TK</t>
    <phoneticPr fontId="2"/>
  </si>
  <si>
    <t>達成率</t>
    <rPh sb="0" eb="3">
      <t>タッセイリツ</t>
    </rPh>
    <phoneticPr fontId="2"/>
  </si>
  <si>
    <t>目標売上高</t>
    <rPh sb="0" eb="5">
      <t>モクヒョウウリアゲダカ</t>
    </rPh>
    <phoneticPr fontId="2"/>
  </si>
  <si>
    <t>売上金額合計</t>
    <rPh sb="0" eb="4">
      <t>ウリアゲキンガク</t>
    </rPh>
    <rPh sb="4" eb="6">
      <t>ゴウケイ</t>
    </rPh>
    <phoneticPr fontId="2"/>
  </si>
  <si>
    <t>売上数合計</t>
    <rPh sb="0" eb="3">
      <t>ウリアゲスウ</t>
    </rPh>
    <rPh sb="3" eb="5">
      <t>ゴウケイ</t>
    </rPh>
    <phoneticPr fontId="2"/>
  </si>
  <si>
    <t>分類</t>
    <rPh sb="0" eb="2">
      <t>ブンルイ</t>
    </rPh>
    <phoneticPr fontId="2"/>
  </si>
  <si>
    <t>分類コード</t>
    <rPh sb="0" eb="2">
      <t>ブンルイ</t>
    </rPh>
    <phoneticPr fontId="2"/>
  </si>
  <si>
    <t>集計表</t>
    <rPh sb="0" eb="3">
      <t>シュウケイヒョウ</t>
    </rPh>
    <phoneticPr fontId="2"/>
  </si>
  <si>
    <t>外付けSSD</t>
    <rPh sb="0" eb="2">
      <t>ソトヅ</t>
    </rPh>
    <phoneticPr fontId="2"/>
  </si>
  <si>
    <t>CP003-10</t>
    <phoneticPr fontId="2"/>
  </si>
  <si>
    <t>洗濯機</t>
    <rPh sb="0" eb="3">
      <t>センタクキ</t>
    </rPh>
    <phoneticPr fontId="2"/>
  </si>
  <si>
    <t>TK003-15</t>
    <phoneticPr fontId="2"/>
  </si>
  <si>
    <t>デスクトップ型</t>
    <rPh sb="6" eb="7">
      <t>ガタ</t>
    </rPh>
    <phoneticPr fontId="2"/>
  </si>
  <si>
    <t>CP002-20</t>
    <phoneticPr fontId="2"/>
  </si>
  <si>
    <t>タブレット</t>
    <phoneticPr fontId="2"/>
  </si>
  <si>
    <t>CP001-10</t>
    <phoneticPr fontId="2"/>
  </si>
  <si>
    <t>電動歯ブラシ</t>
    <rPh sb="0" eb="3">
      <t>デンドウハ</t>
    </rPh>
    <phoneticPr fontId="2"/>
  </si>
  <si>
    <t>BE002-05</t>
    <phoneticPr fontId="2"/>
  </si>
  <si>
    <t>シャワーヘッド</t>
    <phoneticPr fontId="2"/>
  </si>
  <si>
    <t>BE001-10</t>
    <phoneticPr fontId="2"/>
  </si>
  <si>
    <t>エアコン</t>
    <phoneticPr fontId="2"/>
  </si>
  <si>
    <t>TK002-15</t>
    <phoneticPr fontId="2"/>
  </si>
  <si>
    <t>掃除機</t>
    <rPh sb="0" eb="3">
      <t>ソウジキ</t>
    </rPh>
    <phoneticPr fontId="2"/>
  </si>
  <si>
    <t>TK001-20</t>
    <phoneticPr fontId="2"/>
  </si>
  <si>
    <t>順位</t>
    <rPh sb="0" eb="2">
      <t>ジュンイ</t>
    </rPh>
    <phoneticPr fontId="2"/>
  </si>
  <si>
    <t>売上金額</t>
    <rPh sb="0" eb="4">
      <t>ウリアゲキンガク</t>
    </rPh>
    <phoneticPr fontId="2"/>
  </si>
  <si>
    <t>売上数</t>
    <rPh sb="0" eb="1">
      <t>ウ</t>
    </rPh>
    <rPh sb="1" eb="2">
      <t>ア</t>
    </rPh>
    <rPh sb="2" eb="3">
      <t>スウ</t>
    </rPh>
    <phoneticPr fontId="2"/>
  </si>
  <si>
    <t>価格</t>
    <rPh sb="0" eb="2">
      <t>カカク</t>
    </rPh>
    <phoneticPr fontId="2"/>
  </si>
  <si>
    <t>イベント名</t>
    <rPh sb="4" eb="5">
      <t>メイ</t>
    </rPh>
    <phoneticPr fontId="2"/>
  </si>
  <si>
    <t>商品コード</t>
    <rPh sb="0" eb="2">
      <t>ショウヒン</t>
    </rPh>
    <phoneticPr fontId="2"/>
  </si>
  <si>
    <t>ご優待セール　売上一覧表</t>
    <rPh sb="1" eb="3">
      <t>ユウタイ</t>
    </rPh>
    <rPh sb="7" eb="12">
      <t>ウリアゲイチランヒョウ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</si>
</sst>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quotePrefix="1">
      <alignment vertical="center"/>
    </xf>
    <xf numFmtId="176" fontId="0" fillId="0" borderId="1" xfId="2" applyNumberFormat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0" xfId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売上金額・売上数の比較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784878334199176"/>
          <c:y val="0.18725490196078431"/>
          <c:w val="0.63685124412321881"/>
          <c:h val="0.5833904585456229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解答!$D$15</c:f>
              <c:strCache>
                <c:ptCount val="1"/>
                <c:pt idx="0">
                  <c:v>売上金額合計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解答!$B$16:$B$18</c:f>
              <c:strCache>
                <c:ptCount val="3"/>
                <c:pt idx="0">
                  <c:v>生活家電</c:v>
                </c:pt>
                <c:pt idx="1">
                  <c:v>美容</c:v>
                </c:pt>
                <c:pt idx="2">
                  <c:v>コンピュータ関連</c:v>
                </c:pt>
              </c:strCache>
            </c:strRef>
          </c:cat>
          <c:val>
            <c:numRef>
              <c:f>解答!$D$16:$D$18</c:f>
              <c:numCache>
                <c:formatCode>#,##0_);[Red]\(#,##0\)</c:formatCode>
                <c:ptCount val="3"/>
                <c:pt idx="0">
                  <c:v>3827000</c:v>
                </c:pt>
                <c:pt idx="1">
                  <c:v>1745000</c:v>
                </c:pt>
                <c:pt idx="2">
                  <c:v>4884000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01-4B62-B82C-81C7AC03F52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31746312"/>
        <c:axId val="531751408"/>
      </c:barChart>
      <c:lineChart>
        <c:grouping val="standard"/>
        <c:varyColors val="0"/>
        <c:ser>
          <c:idx val="0"/>
          <c:order val="0"/>
          <c:tx>
            <c:strRef>
              <c:f>解答!$C$15</c:f>
              <c:strCache>
                <c:ptCount val="1"/>
                <c:pt idx="0">
                  <c:v>売上数合計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解答!$B$16:$B$18</c:f>
              <c:strCache>
                <c:ptCount val="3"/>
                <c:pt idx="0">
                  <c:v>生活家電</c:v>
                </c:pt>
                <c:pt idx="1">
                  <c:v>美容</c:v>
                </c:pt>
                <c:pt idx="2">
                  <c:v>コンピュータ関連</c:v>
                </c:pt>
              </c:strCache>
            </c:strRef>
          </c:cat>
          <c:val>
            <c:numRef>
              <c:f>解答!$C$16:$C$18</c:f>
              <c:numCache>
                <c:formatCode>General</c:formatCode>
                <c:ptCount val="3"/>
                <c:pt idx="0">
                  <c:v>62</c:v>
                </c:pt>
                <c:pt idx="1">
                  <c:v>49</c:v>
                </c:pt>
                <c:pt idx="2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01-4B62-B82C-81C7AC03F52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1754936"/>
        <c:axId val="531743568"/>
      </c:lineChart>
      <c:catAx>
        <c:axId val="531746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751408"/>
        <c:crosses val="autoZero"/>
        <c:auto val="1"/>
        <c:lblAlgn val="ctr"/>
        <c:lblOffset val="100"/>
        <c:noMultiLvlLbl val="0"/>
      </c:catAx>
      <c:valAx>
        <c:axId val="531751408"/>
        <c:scaling>
          <c:orientation val="minMax"/>
          <c:max val="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売上金額（円）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746312"/>
        <c:crosses val="autoZero"/>
        <c:crossBetween val="between"/>
        <c:majorUnit val="1000000"/>
      </c:valAx>
      <c:valAx>
        <c:axId val="531743568"/>
        <c:scaling>
          <c:orientation val="minMax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754936"/>
        <c:crosses val="max"/>
        <c:crossBetween val="between"/>
        <c:majorUnit val="20"/>
      </c:valAx>
      <c:catAx>
        <c:axId val="531754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1743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5</xdr:col>
      <xdr:colOff>6350</xdr:colOff>
      <xdr:row>33</xdr:row>
      <xdr:rowOff>6350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4BE7205-58EC-4524-9F6D-7BB92292E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5F8CC-9FC9-4E18-8C90-28F8B50652B3}">
  <sheetPr>
    <pageSetUpPr fitToPage="1"/>
  </sheetPr>
  <dimension ref="A2:G32"/>
  <sheetViews>
    <sheetView tabSelected="1" zoomScaleNormal="100" workbookViewId="0"/>
  </sheetViews>
  <sheetFormatPr defaultRowHeight="18" customHeight="1" x14ac:dyDescent="0.55000000000000004"/>
  <cols>
    <col min="1" max="1" width="11.58203125" customWidth="1"/>
    <col min="2" max="3" width="16.58203125" customWidth="1"/>
    <col min="4" max="4" width="13.58203125" customWidth="1"/>
    <col min="5" max="5" width="11.58203125" customWidth="1"/>
    <col min="6" max="6" width="10.58203125" customWidth="1"/>
    <col min="7" max="7" width="5.58203125" customWidth="1"/>
  </cols>
  <sheetData>
    <row r="2" spans="1:7" ht="18" customHeight="1" x14ac:dyDescent="0.55000000000000004">
      <c r="B2" t="s">
        <v>35</v>
      </c>
    </row>
    <row r="4" spans="1:7" ht="18" customHeight="1" x14ac:dyDescent="0.55000000000000004">
      <c r="A4" s="9" t="s">
        <v>34</v>
      </c>
      <c r="B4" s="9" t="s">
        <v>33</v>
      </c>
      <c r="C4" s="9" t="s">
        <v>10</v>
      </c>
      <c r="D4" s="9" t="s">
        <v>32</v>
      </c>
      <c r="E4" s="9" t="s">
        <v>31</v>
      </c>
      <c r="F4" s="9" t="s">
        <v>30</v>
      </c>
      <c r="G4" s="9" t="s">
        <v>29</v>
      </c>
    </row>
    <row r="5" spans="1:7" ht="18" customHeight="1" x14ac:dyDescent="0.55000000000000004">
      <c r="A5" s="8" t="s">
        <v>28</v>
      </c>
      <c r="B5" s="8" t="s">
        <v>27</v>
      </c>
      <c r="C5" s="8" t="str">
        <f t="shared" ref="C5:C12" si="0">VLOOKUP(LEFT(A5,2),$A$16:$B$18,2,FALSE)</f>
        <v>生活家電</v>
      </c>
      <c r="D5" s="7">
        <v>52000</v>
      </c>
      <c r="E5" s="8">
        <v>35</v>
      </c>
      <c r="F5" s="7">
        <f t="shared" ref="F5:F12" si="1">D5*E5</f>
        <v>1820000</v>
      </c>
      <c r="G5" s="8">
        <f t="shared" ref="G5:G12" si="2">RANK(F5,$F$5:$F$12,0)</f>
        <v>3</v>
      </c>
    </row>
    <row r="6" spans="1:7" ht="18" customHeight="1" x14ac:dyDescent="0.55000000000000004">
      <c r="A6" s="8" t="s">
        <v>26</v>
      </c>
      <c r="B6" s="8" t="s">
        <v>25</v>
      </c>
      <c r="C6" s="8" t="str">
        <f t="shared" si="0"/>
        <v>生活家電</v>
      </c>
      <c r="D6" s="7">
        <v>125000</v>
      </c>
      <c r="E6" s="8">
        <v>15</v>
      </c>
      <c r="F6" s="7">
        <f t="shared" si="1"/>
        <v>1875000</v>
      </c>
      <c r="G6" s="8">
        <f t="shared" si="2"/>
        <v>2</v>
      </c>
    </row>
    <row r="7" spans="1:7" ht="18" customHeight="1" x14ac:dyDescent="0.55000000000000004">
      <c r="A7" s="8" t="s">
        <v>24</v>
      </c>
      <c r="B7" s="8" t="s">
        <v>23</v>
      </c>
      <c r="C7" s="8" t="str">
        <f t="shared" si="0"/>
        <v>美容</v>
      </c>
      <c r="D7" s="7">
        <v>25000</v>
      </c>
      <c r="E7" s="8">
        <v>36</v>
      </c>
      <c r="F7" s="7">
        <f t="shared" si="1"/>
        <v>900000</v>
      </c>
      <c r="G7" s="8">
        <f t="shared" si="2"/>
        <v>5</v>
      </c>
    </row>
    <row r="8" spans="1:7" ht="18" customHeight="1" x14ac:dyDescent="0.55000000000000004">
      <c r="A8" s="8" t="s">
        <v>22</v>
      </c>
      <c r="B8" s="8" t="s">
        <v>21</v>
      </c>
      <c r="C8" s="8" t="str">
        <f t="shared" si="0"/>
        <v>美容</v>
      </c>
      <c r="D8" s="7">
        <v>65000</v>
      </c>
      <c r="E8" s="8">
        <v>13</v>
      </c>
      <c r="F8" s="7">
        <f t="shared" si="1"/>
        <v>845000</v>
      </c>
      <c r="G8" s="8">
        <f t="shared" si="2"/>
        <v>6</v>
      </c>
    </row>
    <row r="9" spans="1:7" ht="18" customHeight="1" x14ac:dyDescent="0.55000000000000004">
      <c r="A9" s="8" t="s">
        <v>20</v>
      </c>
      <c r="B9" s="8" t="s">
        <v>19</v>
      </c>
      <c r="C9" s="8" t="str">
        <f t="shared" si="0"/>
        <v>コンピュータ関連</v>
      </c>
      <c r="D9" s="7">
        <v>75000</v>
      </c>
      <c r="E9" s="8">
        <v>24</v>
      </c>
      <c r="F9" s="7">
        <f t="shared" si="1"/>
        <v>1800000</v>
      </c>
      <c r="G9" s="8">
        <f t="shared" si="2"/>
        <v>4</v>
      </c>
    </row>
    <row r="10" spans="1:7" ht="18" customHeight="1" x14ac:dyDescent="0.55000000000000004">
      <c r="A10" s="8" t="s">
        <v>18</v>
      </c>
      <c r="B10" s="8" t="s">
        <v>17</v>
      </c>
      <c r="C10" s="8" t="str">
        <f t="shared" si="0"/>
        <v>コンピュータ関連</v>
      </c>
      <c r="D10" s="7">
        <v>120000</v>
      </c>
      <c r="E10" s="8">
        <v>21</v>
      </c>
      <c r="F10" s="7">
        <f t="shared" si="1"/>
        <v>2520000</v>
      </c>
      <c r="G10" s="8">
        <f t="shared" si="2"/>
        <v>1</v>
      </c>
    </row>
    <row r="11" spans="1:7" ht="18" customHeight="1" x14ac:dyDescent="0.55000000000000004">
      <c r="A11" s="8" t="s">
        <v>16</v>
      </c>
      <c r="B11" s="8" t="s">
        <v>15</v>
      </c>
      <c r="C11" s="8" t="str">
        <f t="shared" si="0"/>
        <v>生活家電</v>
      </c>
      <c r="D11" s="7">
        <v>11000</v>
      </c>
      <c r="E11" s="8">
        <v>12</v>
      </c>
      <c r="F11" s="7">
        <f t="shared" si="1"/>
        <v>132000</v>
      </c>
      <c r="G11" s="8">
        <f t="shared" si="2"/>
        <v>8</v>
      </c>
    </row>
    <row r="12" spans="1:7" ht="18" customHeight="1" x14ac:dyDescent="0.55000000000000004">
      <c r="A12" s="8" t="s">
        <v>14</v>
      </c>
      <c r="B12" s="8" t="s">
        <v>13</v>
      </c>
      <c r="C12" s="8" t="str">
        <f t="shared" si="0"/>
        <v>コンピュータ関連</v>
      </c>
      <c r="D12" s="7">
        <v>12000</v>
      </c>
      <c r="E12" s="8">
        <v>47</v>
      </c>
      <c r="F12" s="7">
        <f t="shared" si="1"/>
        <v>564000</v>
      </c>
      <c r="G12" s="8">
        <f t="shared" si="2"/>
        <v>7</v>
      </c>
    </row>
    <row r="13" spans="1:7" ht="18" customHeight="1" x14ac:dyDescent="0.55000000000000004">
      <c r="D13" s="10"/>
      <c r="F13" s="10"/>
    </row>
    <row r="14" spans="1:7" ht="18" customHeight="1" x14ac:dyDescent="0.55000000000000004">
      <c r="A14" t="s">
        <v>12</v>
      </c>
    </row>
    <row r="15" spans="1:7" ht="18" customHeight="1" x14ac:dyDescent="0.55000000000000004">
      <c r="A15" s="9" t="s">
        <v>11</v>
      </c>
      <c r="B15" s="9" t="s">
        <v>10</v>
      </c>
      <c r="C15" s="9" t="s">
        <v>9</v>
      </c>
      <c r="D15" s="9" t="s">
        <v>8</v>
      </c>
      <c r="E15" s="9" t="s">
        <v>7</v>
      </c>
      <c r="F15" s="9" t="s">
        <v>6</v>
      </c>
    </row>
    <row r="16" spans="1:7" ht="18" customHeight="1" x14ac:dyDescent="0.55000000000000004">
      <c r="A16" s="8" t="s">
        <v>5</v>
      </c>
      <c r="B16" s="8" t="s">
        <v>4</v>
      </c>
      <c r="C16" s="8">
        <f>SUMIFS($E$5:$E$12,$C$5:$C$12,B16)</f>
        <v>62</v>
      </c>
      <c r="D16" s="7">
        <f>SUMIFS($F$5:$F$12,$C$5:$C$12,B16)</f>
        <v>3827000</v>
      </c>
      <c r="E16" s="7">
        <v>1000000</v>
      </c>
      <c r="F16" s="6">
        <f>ROUND(D16/E16,3)</f>
        <v>3.827</v>
      </c>
    </row>
    <row r="17" spans="1:6" ht="18" customHeight="1" x14ac:dyDescent="0.55000000000000004">
      <c r="A17" s="8" t="s">
        <v>3</v>
      </c>
      <c r="B17" s="8" t="s">
        <v>2</v>
      </c>
      <c r="C17" s="8">
        <f>SUMIFS($E$5:$E$12,$C$5:$C$12,B17)</f>
        <v>49</v>
      </c>
      <c r="D17" s="7">
        <f>SUMIFS($F$5:$F$12,$C$5:$C$12,B17)</f>
        <v>1745000</v>
      </c>
      <c r="E17" s="7">
        <v>8000000</v>
      </c>
      <c r="F17" s="6">
        <f>ROUND(D17/E17,3)</f>
        <v>0.218</v>
      </c>
    </row>
    <row r="18" spans="1:6" ht="18" customHeight="1" x14ac:dyDescent="0.55000000000000004">
      <c r="A18" s="8" t="s">
        <v>1</v>
      </c>
      <c r="B18" s="8" t="s">
        <v>0</v>
      </c>
      <c r="C18" s="8">
        <f>SUMIFS($E$5:$E$12,$C$5:$C$12,B18)</f>
        <v>92</v>
      </c>
      <c r="D18" s="7">
        <f>SUMIFS($F$5:$F$12,$C$5:$C$12,B18)</f>
        <v>4884000</v>
      </c>
      <c r="E18" s="7">
        <v>20000000</v>
      </c>
      <c r="F18" s="6">
        <f>ROUND(D18/E18,3)</f>
        <v>0.24399999999999999</v>
      </c>
    </row>
    <row r="21" spans="1:6" ht="18" customHeight="1" x14ac:dyDescent="0.55000000000000004">
      <c r="A21" s="3"/>
    </row>
    <row r="22" spans="1:6" ht="18" customHeight="1" x14ac:dyDescent="0.55000000000000004">
      <c r="A22" s="3"/>
      <c r="B22" s="5"/>
    </row>
    <row r="23" spans="1:6" ht="18" customHeight="1" x14ac:dyDescent="0.55000000000000004">
      <c r="A23" s="3"/>
      <c r="B23" s="5"/>
    </row>
    <row r="24" spans="1:6" ht="18" customHeight="1" x14ac:dyDescent="0.55000000000000004">
      <c r="A24" s="3"/>
      <c r="B24" s="5"/>
    </row>
    <row r="25" spans="1:6" ht="18" customHeight="1" x14ac:dyDescent="0.55000000000000004">
      <c r="B25" s="5"/>
    </row>
    <row r="26" spans="1:6" ht="18" customHeight="1" x14ac:dyDescent="0.55000000000000004">
      <c r="A26" s="3"/>
      <c r="B26" s="5"/>
    </row>
    <row r="27" spans="1:6" ht="18" customHeight="1" x14ac:dyDescent="0.55000000000000004">
      <c r="A27" s="3"/>
      <c r="B27" s="5"/>
    </row>
    <row r="28" spans="1:6" ht="18" customHeight="1" x14ac:dyDescent="0.55000000000000004">
      <c r="A28" s="3"/>
      <c r="B28" s="5"/>
    </row>
    <row r="29" spans="1:6" ht="18" customHeight="1" x14ac:dyDescent="0.55000000000000004">
      <c r="D29" s="4"/>
    </row>
    <row r="30" spans="1:6" ht="18" customHeight="1" x14ac:dyDescent="0.55000000000000004">
      <c r="D30" s="4"/>
    </row>
    <row r="31" spans="1:6" ht="18" customHeight="1" x14ac:dyDescent="0.55000000000000004">
      <c r="A31" s="3"/>
      <c r="D31" s="1"/>
    </row>
    <row r="32" spans="1:6" ht="18" customHeight="1" x14ac:dyDescent="0.55000000000000004">
      <c r="A32" s="2"/>
      <c r="D32" s="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2024-03-14T07:04:21Z</dcterms:created>
  <dcterms:modified xsi:type="dcterms:W3CDTF">2024-03-26T05:03:01Z</dcterms:modified>
</cp:coreProperties>
</file>